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<sst xmlns="http://schemas.openxmlformats.org/spreadsheetml/2006/main" count="693" uniqueCount="339">
  <si>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</si>
  <si>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</si>
  <si>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</si>
  <si>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</si>
  <si>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</si>
  <si>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</si>
  <si>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</si>
  <si>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</si>
  <si>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</si>
  <si>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</si>
  <si>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</si>
  <si>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</si>
  <si>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</si>
  <si>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</si>
  <si>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</si>
  <si>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</si>
  <si>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</si>
  <si>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</si>
  <si>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</si>
  <si>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</si>
  <si>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</si>
  <si>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</si>
  <si>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</si>
  <si>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</si>
  <si>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</si>
  <si>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</si>
  <si>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</si>
  <si>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</si>
  <si>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</si>
  <si>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</si>
  <si>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</si>
  <si>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</si>
  <si>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</si>
  <si>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</si>
  <si>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</si>
  <si>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</si>
  <si>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</si>
  <si>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</si>
  <si>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</si>
  <si>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</si>
  <si>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</si>
  <si>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</si>
  <si>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</si>
  <si>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</si>
  <si>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</si>
  <si>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</si>
  <si>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</si>
  <si>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</si>
  <si>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</si>
  <si>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</si>
  <si>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</si>
  <si>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</si>
  <si>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</si>
  <si>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</si>
  <si>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</si>
  <si>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</si>
  <si>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</si>
  <si>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</si>
  <si>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</si>
  <si>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</si>
  <si>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</si>
  <si>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</si>
  <si>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</si>
  <si>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</si>
  <si>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</si>
  <si>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</si>
  <si>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</si>
  <si>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</si>
  <si>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</si>
  <si>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</si>
  <si>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</si>
  <si>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</si>
  <si>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</si>
  <si>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</si>
  <si>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</si>
  <si>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</si>
  <si>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</si>
  <si>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</si>
  <si>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</si>
  <si>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</si>
  <si>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</si>
  <si>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</si>
  <si>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</si>
  <si>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</si>
  <si>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</si>
  <si>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</si>
  <si>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</si>
  <si>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</si>
  <si>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</si>
  <si>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</si>
  <si>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</si>
  <si>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</si>
  <si>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</si>
  <si>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</si>
  <si>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</si>
  <si>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</si>
  <si>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</si>
  <si>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</si>
  <si>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</si>
  <si>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</si>
  <si>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</si>
  <si>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</si>
  <si>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</si>
  <si>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</si>
  <si>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</si>
  <si>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</si>
  <si>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</si>
  <si>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</si>
  <si>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</si>
  <si>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</si>
  <si>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</si>
  <si>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</si>
  <si>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</si>
  <si>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</si>
  <si>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</si>
  <si>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</si>
  <si>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</si>
  <si>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</si>
  <si>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</si>
  <si>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</si>
  <si>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</si>
  <si>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</si>
  <si>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</si>
  <si>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</si>
  <si>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</si>
  <si>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</si>
  <si>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</si>
  <si>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</si>
  <si>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</si>
  <si>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</si>
  <si>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</si>
  <si>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</si>
  <si>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</si>
  <si>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</si>
  <si>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</si>
  <si>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</si>
  <si>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</si>
  <si>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</si>
  <si>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</si>
  <si>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</si>
  <si>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</si>
  <si>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</si>
  <si>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</si>
  <si>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</si>
  <si>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</si>
  <si>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</si>
  <si>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</si>
  <si>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</si>
  <si>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</si>
  <si>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</si>
  <si>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</si>
  <si>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</si>
  <si>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</si>
  <si>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</si>
  <si>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</si>
  <si>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</si>
  <si>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</si>
  <si>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</si>
  <si>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</si>
  <si>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</si>
  <si>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</si>
  <si>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</si>
  <si>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</si>
  <si>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</si>
  <si>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</si>
  <si>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</si>
  <si>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</si>
  <si>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</si>
  <si>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</si>
  <si>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</si>
  <si>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</si>
  <si>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</si>
  <si>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</si>
  <si>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</si>
  <si>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</si>
  <si>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</si>
  <si>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</si>
  <si>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</si>
  <si>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</si>
  <si>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</si>
  <si>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</si>
  <si>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</si>
  <si>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</si>
  <si>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</si>
  <si>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</si>
  <si>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</si>
  <si>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</si>
  <si>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</si>
  <si>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</si>
  <si>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</si>
  <si>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</si>
  <si>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</si>
  <si>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</si>
  <si>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</si>
  <si>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</si>
  <si>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</si>
  <si>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</si>
  <si>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</si>
  <si>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</si>
  <si>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</si>
  <si>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</si>
  <si>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</si>
  <si>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</si>
  <si>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</si>
  <si>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</si>
  <si>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</si>
  <si>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</si>
  <si>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</si>
  <si>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</si>
  <si>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</si>
  <si>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</si>
  <si>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</si>
  <si>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</si>
  <si>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</si>
  <si>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</si>
  <si>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</si>
  <si>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</si>
  <si>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</si>
  <si>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</si>
  <si>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</si>
  <si>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</si>
  <si>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</si>
  <si>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</si>
  <si>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</si>
  <si>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</si>
  <si>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</si>
  <si>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</si>
  <si>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</si>
  <si>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</si>
  <si>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</si>
  <si>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</si>
  <si>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</si>
  <si>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</si>
  <si>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</si>
  <si>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</si>
  <si>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</si>
  <si>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</si>
  <si>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</si>
  <si>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</si>
  <si>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</si>
  <si>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</si>
  <si>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</si>
  <si>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</si>
  <si>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</si>
  <si>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</si>
  <si>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</si>
  <si>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</si>
  <si>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</si>
  <si>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</si>
  <si>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</si>
  <si>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</si>
  <si>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</si>
  <si>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</si>
  <si>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</si>
  <si>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</si>
  <si>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</si>
  <si>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</si>
  <si>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</si>
  <si>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</si>
  <si>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</si>
  <si>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</si>
  <si>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</si>
  <si>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</si>
  <si>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</si>
  <si>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</si>
  <si>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</si>
  <si>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</si>
  <si>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</si>
  <si>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</si>
  <si>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</si>
  <si>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</si>
  <si>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</si>
  <si>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</si>
  <si>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</si>
  <si>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</si>
  <si>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</si>
  <si>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</si>
  <si>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</si>
  <si>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</si>
  <si>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</si>
  <si>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</si>
  <si>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</si>
  <si>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</si>
  <si>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</si>
  <si>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</si>
  <si>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</si>
  <si>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</si>
  <si>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</si>
  <si>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</si>
  <si>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</si>
  <si>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</si>
  <si>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</si>
  <si>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</si>
  <si>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</si>
  <si>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</si>
  <si>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</si>
  <si>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</si>
  <si>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</si>
  <si>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</si>
  <si>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</si>
  <si>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</si>
  <si>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</si>
  <si>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</si>
  <si>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</si>
  <si>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</si>
  <si>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</si>
  <si>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</si>
  <si>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</si>
  <si>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</si>
  <si>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</si>
  <si>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</si>
  <si>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</si>
  <si>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</si>
  <si>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</si>
  <si>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</si>
  <si>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</si>
  <si>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</si>
  <si>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</si>
  <si>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</si>
  <si>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</si>
  <si>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</si>
  <si>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</si>
  <si>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</si>
  <si>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</si>
  <si>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</si>
  <si>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</si>
  <si>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</si>
  <si>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</si>
  <si>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</si>
  <si>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</si>
  <si>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</si>
  <si>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</si>
  <si>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</si>
  <si>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</si>
  <si>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.</t>
    <phoneticPr fontId="1" type="noConversion"/>
  </si>
  <si>
    <t>(설문지 : FFQ 95문항 설문지, 사용자 : 신성덕, ID : H1900835)</t>
  </si>
  <si>
    <t>2021년 08월 26일 16:30:20</t>
  </si>
  <si>
    <t>H1900835</t>
  </si>
  <si>
    <t>신성덕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</si>
</sst>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85.080820000000003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3.6364397999999998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0.66045220000000004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1458.9608000000001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4038.8069999999998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87.981635999999995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171.70076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11.238300000000001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1529.7170000000001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9.9411799999999995E-2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3.2349698999999998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28.82151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174.59117000000001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108.65983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10.557</c:v>
                </c:pt>
                <c:pt idx="1">
                  <c:v>20.055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17.960556</c:v>
                </c:pt>
                <c:pt idx="1">
                  <c:v>24.285285999999999</c:v>
                </c:pt>
                <c:pt idx="2">
                  <c:v>18.937145000000001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645.61126999999999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27.743454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67.605000000000004</c:v>
                </c:pt>
                <c:pt idx="1">
                  <c:v>11.912000000000001</c:v>
                </c:pt>
                <c:pt idx="2">
                  <c:v>20.481999999999999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1902.1497999999999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105.300934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663.11017000000004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8.1125969999999992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6609.7466000000004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18.156314999999999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3.7746369999999998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210.14609999999999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1.8505191000000001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20.768072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3.7746369999999998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630.73815999999999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17.261593000000001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신성덕, ID : H1900835)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16:30:20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1902.1497999999999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85.080820000000003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28.82151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67.605000000000004</v>
      </c>
      <c r="G8" s="59">
        <f>'DRIs DATA 입력'!G8</f>
        <v>11.912000000000001</v>
      </c>
      <c r="H8" s="59">
        <f>'DRIs DATA 입력'!H8</f>
        <v>20.481999999999999</v>
      </c>
      <c r="I8" s="55"/>
      <c r="J8" s="59" t="s">
        <v>215</v>
      </c>
      <c r="K8" s="59">
        <f>'DRIs DATA 입력'!K8</f>
        <v>10.557</v>
      </c>
      <c r="L8" s="59">
        <f>'DRIs DATA 입력'!L8</f>
        <v>20.055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645.61126999999999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27.743454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8.1125969999999992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210.14609999999999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105.300934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1.7061359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1.8505191000000001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20.768072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3.7746369999999998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630.73815999999999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17.261593000000001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3.6364397999999998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0.66045220000000004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663.11017000000004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1458.9608000000001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6609.7466000000004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4038.8069999999998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87.981635999999995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171.70076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18.156314999999999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11.238300000000001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1529.7170000000001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9.9411799999999995E-2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3.2349698999999998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174.59117000000001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108.65983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335</v>
      </c>
      <c r="G1" s="56" t="s">
        <v>330</v>
      </c>
      <c r="H1" s="55" t="s">
        <v>336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332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2200</v>
      </c>
      <c r="C6" s="60">
        <v>1902.1497999999999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50</v>
      </c>
      <c r="P6" s="60">
        <v>60</v>
      </c>
      <c r="Q6" s="60">
        <v>0</v>
      </c>
      <c r="R6" s="60">
        <v>0</v>
      </c>
      <c r="S6" s="60">
        <v>85.080820000000003</v>
      </c>
      <c r="U6" s="60" t="s">
        <v>313</v>
      </c>
      <c r="V6" s="60">
        <v>0</v>
      </c>
      <c r="W6" s="60">
        <v>0</v>
      </c>
      <c r="X6" s="60">
        <v>25</v>
      </c>
      <c r="Y6" s="60">
        <v>0</v>
      </c>
      <c r="Z6" s="60">
        <v>28.82151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67.605000000000004</v>
      </c>
      <c r="G8" s="60">
        <v>11.912000000000001</v>
      </c>
      <c r="H8" s="60">
        <v>20.481999999999999</v>
      </c>
      <c r="J8" s="60" t="s">
        <v>314</v>
      </c>
      <c r="K8" s="60">
        <v>10.557</v>
      </c>
      <c r="L8" s="60">
        <v>20.055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530</v>
      </c>
      <c r="C16" s="60">
        <v>750</v>
      </c>
      <c r="D16" s="60">
        <v>0</v>
      </c>
      <c r="E16" s="60">
        <v>3000</v>
      </c>
      <c r="F16" s="60">
        <v>645.61126999999999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27.743454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8.1125969999999992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210.14609999999999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331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105.300934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1.7061359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1.8505191000000001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20.768072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3.7746369999999998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630.73815999999999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17.261593000000001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3.6364397999999998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0.66045220000000004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663.11017000000004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1458.9608000000001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6609.7466000000004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4038.8069999999998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87.981635999999995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171.70076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18.156314999999999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11.238300000000001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1529.7170000000001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9.9411799999999995E-2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3.2349698999999998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174.59117000000001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108.65983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7" sqref="F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333</v>
      </c>
      <c r="D2" s="55">
        <v>61</v>
      </c>
      <c r="E2" s="55">
        <v>1902.1497999999999</v>
      </c>
      <c r="F2" s="55">
        <v>280.82596000000001</v>
      </c>
      <c r="G2" s="55">
        <v>49.483275999999996</v>
      </c>
      <c r="H2" s="55">
        <v>26.062422000000002</v>
      </c>
      <c r="I2" s="55">
        <v>23.420853000000001</v>
      </c>
      <c r="J2" s="55">
        <v>85.080820000000003</v>
      </c>
      <c r="K2" s="55">
        <v>33.252470000000002</v>
      </c>
      <c r="L2" s="55">
        <v>51.82835</v>
      </c>
      <c r="M2" s="55">
        <v>28.82151</v>
      </c>
      <c r="N2" s="55">
        <v>3.4734948000000001</v>
      </c>
      <c r="O2" s="55">
        <v>16.562819999999999</v>
      </c>
      <c r="P2" s="55">
        <v>1166.8207</v>
      </c>
      <c r="Q2" s="55">
        <v>31.244969999999999</v>
      </c>
      <c r="R2" s="55">
        <v>645.61126999999999</v>
      </c>
      <c r="S2" s="55">
        <v>186.96102999999999</v>
      </c>
      <c r="T2" s="55">
        <v>5503.8002999999999</v>
      </c>
      <c r="U2" s="55">
        <v>8.1125969999999992</v>
      </c>
      <c r="V2" s="55">
        <v>27.743454</v>
      </c>
      <c r="W2" s="55">
        <v>210.14609999999999</v>
      </c>
      <c r="X2" s="55">
        <v>105.300934</v>
      </c>
      <c r="Y2" s="55">
        <v>1.7061359</v>
      </c>
      <c r="Z2" s="55">
        <v>1.8505191000000001</v>
      </c>
      <c r="AA2" s="55">
        <v>20.768072</v>
      </c>
      <c r="AB2" s="55">
        <v>3.7746369999999998</v>
      </c>
      <c r="AC2" s="55">
        <v>630.73815999999999</v>
      </c>
      <c r="AD2" s="55">
        <v>17.261593000000001</v>
      </c>
      <c r="AE2" s="55">
        <v>3.6364397999999998</v>
      </c>
      <c r="AF2" s="55">
        <v>0.66045220000000004</v>
      </c>
      <c r="AG2" s="55">
        <v>663.11017000000004</v>
      </c>
      <c r="AH2" s="55">
        <v>298.50045999999998</v>
      </c>
      <c r="AI2" s="55">
        <v>364.60969999999998</v>
      </c>
      <c r="AJ2" s="55">
        <v>1458.9608000000001</v>
      </c>
      <c r="AK2" s="55">
        <v>6609.7466000000004</v>
      </c>
      <c r="AL2" s="55">
        <v>87.981635999999995</v>
      </c>
      <c r="AM2" s="55">
        <v>4038.8069999999998</v>
      </c>
      <c r="AN2" s="55">
        <v>171.70076</v>
      </c>
      <c r="AO2" s="55">
        <v>18.156314999999999</v>
      </c>
      <c r="AP2" s="55">
        <v>11.45166</v>
      </c>
      <c r="AQ2" s="55">
        <v>6.7046539999999997</v>
      </c>
      <c r="AR2" s="55">
        <v>11.238300000000001</v>
      </c>
      <c r="AS2" s="55">
        <v>1529.7170000000001</v>
      </c>
      <c r="AT2" s="55">
        <v>9.9411799999999995E-2</v>
      </c>
      <c r="AU2" s="55">
        <v>3.2349698999999998</v>
      </c>
      <c r="AV2" s="55">
        <v>174.59117000000001</v>
      </c>
      <c r="AW2" s="55">
        <v>108.65983</v>
      </c>
      <c r="AX2" s="55">
        <v>0.11278832</v>
      </c>
      <c r="AY2" s="55">
        <v>1.3404611</v>
      </c>
      <c r="AZ2" s="55">
        <v>603.6309</v>
      </c>
      <c r="BA2" s="55">
        <v>61.200090000000003</v>
      </c>
      <c r="BB2" s="55">
        <v>17.960556</v>
      </c>
      <c r="BC2" s="55">
        <v>24.285285999999999</v>
      </c>
      <c r="BD2" s="55">
        <v>18.937145000000001</v>
      </c>
      <c r="BE2" s="55">
        <v>1.4675597</v>
      </c>
      <c r="BF2" s="55">
        <v>4.1473427000000003</v>
      </c>
      <c r="BG2" s="55">
        <v>0</v>
      </c>
      <c r="BH2" s="55">
        <v>2.2317240999999999E-5</v>
      </c>
      <c r="BI2" s="55">
        <v>8.4176710000000003E-4</v>
      </c>
      <c r="BJ2" s="55">
        <v>2.4842960000000001E-2</v>
      </c>
      <c r="BK2" s="55">
        <v>0</v>
      </c>
      <c r="BL2" s="55">
        <v>0.25488037000000002</v>
      </c>
      <c r="BM2" s="55">
        <v>5.2857310000000002</v>
      </c>
      <c r="BN2" s="55">
        <v>1.0232026999999999</v>
      </c>
      <c r="BO2" s="55">
        <v>82.218199999999996</v>
      </c>
      <c r="BP2" s="55">
        <v>16.202210000000001</v>
      </c>
      <c r="BQ2" s="55">
        <v>26.319845000000001</v>
      </c>
      <c r="BR2" s="55">
        <v>104.70338</v>
      </c>
      <c r="BS2" s="55">
        <v>39.686300000000003</v>
      </c>
      <c r="BT2" s="55">
        <v>12.961240999999999</v>
      </c>
      <c r="BU2" s="55">
        <v>6.0661204000000003E-2</v>
      </c>
      <c r="BV2" s="55">
        <v>0.17795284</v>
      </c>
      <c r="BW2" s="55">
        <v>0.97086965999999997</v>
      </c>
      <c r="BX2" s="55">
        <v>2.5866932999999999</v>
      </c>
      <c r="BY2" s="55">
        <v>0.24183808000000001</v>
      </c>
      <c r="BZ2" s="55">
        <v>2.5283013000000003E-4</v>
      </c>
      <c r="CA2" s="55">
        <v>2.1055579999999998</v>
      </c>
      <c r="CB2" s="55">
        <v>0.10337210400000001</v>
      </c>
      <c r="CC2" s="55">
        <v>0.35164020000000001</v>
      </c>
      <c r="CD2" s="55">
        <v>4.1409425999999998</v>
      </c>
      <c r="CE2" s="55">
        <v>6.3794050000000005E-2</v>
      </c>
      <c r="CF2" s="55">
        <v>1.1366034</v>
      </c>
      <c r="CG2" s="55">
        <v>0</v>
      </c>
      <c r="CH2" s="55">
        <v>8.9531529999999998E-2</v>
      </c>
      <c r="CI2" s="55">
        <v>9.3631999999999996E-7</v>
      </c>
      <c r="CJ2" s="55">
        <v>8.9801444999999998</v>
      </c>
      <c r="CK2" s="55">
        <v>1.4644626000000001E-2</v>
      </c>
      <c r="CL2" s="55">
        <v>1.2059484</v>
      </c>
      <c r="CM2" s="55">
        <v>5.0889639999999998</v>
      </c>
      <c r="CN2" s="55">
        <v>2571.0333999999998</v>
      </c>
      <c r="CO2" s="55">
        <v>4485.9916999999996</v>
      </c>
      <c r="CP2" s="55">
        <v>3729.6044999999999</v>
      </c>
      <c r="CQ2" s="55">
        <v>1298.2149999999999</v>
      </c>
      <c r="CR2" s="55">
        <v>576.06889999999999</v>
      </c>
      <c r="CS2" s="55">
        <v>355.62063999999998</v>
      </c>
      <c r="CT2" s="55">
        <v>2456.33</v>
      </c>
      <c r="CU2" s="55">
        <v>1800.9229</v>
      </c>
      <c r="CV2" s="55">
        <v>884.64059999999995</v>
      </c>
      <c r="CW2" s="55">
        <v>2149.4792000000002</v>
      </c>
      <c r="CX2" s="55">
        <v>599.56949999999995</v>
      </c>
      <c r="CY2" s="55">
        <v>3004.3096</v>
      </c>
      <c r="CZ2" s="55">
        <v>1685.6895999999999</v>
      </c>
      <c r="DA2" s="55">
        <v>3941.5012000000002</v>
      </c>
      <c r="DB2" s="55">
        <v>3456.9252999999999</v>
      </c>
      <c r="DC2" s="55">
        <v>5532.6750000000002</v>
      </c>
      <c r="DD2" s="55">
        <v>9590.4560000000001</v>
      </c>
      <c r="DE2" s="55">
        <v>2413.4005999999999</v>
      </c>
      <c r="DF2" s="55">
        <v>3312.3609999999999</v>
      </c>
      <c r="DG2" s="55">
        <v>2219.3054000000002</v>
      </c>
      <c r="DH2" s="55">
        <v>305.95080000000002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61.200090000000003</v>
      </c>
      <c r="B6">
        <f>BB2</f>
        <v>17.960556</v>
      </c>
      <c r="C6">
        <f>BC2</f>
        <v>24.285285999999999</v>
      </c>
      <c r="D6">
        <f>BD2</f>
        <v>18.937145000000001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2" sqref="F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21807</v>
      </c>
      <c r="C2" s="51">
        <f ca="1">YEAR(TODAY())-YEAR(B2)+IF(TODAY()&gt;=DATE(YEAR(TODAY()),MONTH(B2),DAY(B2)),0,-1)</f>
        <v>61</v>
      </c>
      <c r="E2" s="47">
        <v>156.5</v>
      </c>
      <c r="F2" s="48" t="s">
        <v>275</v>
      </c>
      <c r="G2" s="47">
        <v>88.6</v>
      </c>
      <c r="H2" s="46" t="s">
        <v>40</v>
      </c>
      <c r="I2" s="67">
        <f>ROUND(G3/E3^2,1)</f>
        <v>36.200000000000003</v>
      </c>
    </row>
    <row r="3" spans="1:9" x14ac:dyDescent="0.3">
      <c r="B3" t="s">
        <v>334</v>
      </c>
      <c r="E3" s="46">
        <f>E2/100</f>
        <v>1.5649999999999999</v>
      </c>
      <c r="F3" s="46" t="s">
        <v>39</v>
      </c>
      <c r="G3" s="46">
        <f>G2</f>
        <v>88.6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신성덕, ID : H1900835)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16:30:20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3" sqref="AA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44407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61</v>
      </c>
      <c r="G12" s="89"/>
      <c r="H12" s="89"/>
      <c r="I12" s="89"/>
      <c r="K12" s="118">
        <f>'개인정보 및 신체계측 입력'!E2</f>
        <v>156.5</v>
      </c>
      <c r="L12" s="119"/>
      <c r="M12" s="112">
        <f>'개인정보 및 신체계측 입력'!G2</f>
        <v>88.6</v>
      </c>
      <c r="N12" s="113"/>
      <c r="O12" s="108" t="s">
        <v>270</v>
      </c>
      <c r="P12" s="102"/>
      <c r="Q12" s="85">
        <f>'개인정보 및 신체계측 입력'!I2</f>
        <v>36.200000000000003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신성덕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67.605000000000004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11.912000000000001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20.481999999999999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20.100000000000001</v>
      </c>
      <c r="L72" s="34" t="s">
        <v>52</v>
      </c>
      <c r="M72" s="34">
        <f>ROUND('DRIs DATA'!K8,1)</f>
        <v>10.6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86.08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231.2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105.3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251.64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82.89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440.65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181.56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2021-08-27T01:38:08Z</dcterms:modified>
</cp:coreProperties>
</file>