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<sst xmlns="http://schemas.openxmlformats.org/spreadsheetml/2006/main" count="693" uniqueCount="347">
  <si>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</si>
  <si>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</si>
  <si>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</si>
  <si>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</si>
  <si>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</si>
  <si>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</si>
  <si>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</si>
  <si>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</si>
  <si>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</si>
  <si>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</si>
  <si>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</si>
  <si>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</si>
  <si>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</si>
  <si>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</si>
  <si>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</si>
  <si>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</si>
  <si>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</si>
  <si>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</si>
  <si>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</si>
  <si>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</si>
  <si>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</si>
  <si>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</si>
  <si>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</si>
  <si>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</si>
  <si>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</si>
  <si>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</si>
  <si>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</si>
  <si>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</si>
  <si>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</si>
  <si>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</si>
  <si>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</si>
  <si>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</si>
  <si>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</si>
  <si>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</si>
  <si>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</si>
  <si>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</si>
  <si>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</si>
  <si>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</si>
  <si>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</si>
  <si>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</si>
  <si>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</si>
  <si>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</si>
  <si>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</si>
  <si>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</si>
  <si>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</si>
  <si>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</si>
  <si>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</si>
  <si>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</si>
  <si>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</si>
  <si>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</si>
  <si>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</si>
  <si>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</si>
  <si>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</si>
  <si>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</si>
  <si>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</si>
  <si>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</si>
  <si>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</si>
  <si>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</si>
  <si>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</si>
  <si>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</si>
  <si>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</si>
  <si>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</si>
  <si>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</si>
  <si>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</si>
  <si>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</si>
  <si>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</si>
  <si>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</si>
  <si>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</si>
  <si>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</si>
  <si>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</si>
  <si>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</si>
  <si>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</si>
  <si>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</si>
  <si>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</si>
  <si>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</si>
  <si>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</si>
  <si>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</si>
  <si>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</si>
  <si>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</si>
  <si>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</si>
  <si>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</si>
  <si>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</si>
  <si>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</si>
  <si>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</si>
  <si>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</si>
  <si>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</si>
  <si>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</si>
  <si>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</si>
  <si>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</si>
  <si>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</si>
  <si>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</si>
  <si>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</si>
  <si>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</si>
  <si>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</si>
  <si>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</si>
  <si>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</si>
  <si>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</si>
  <si>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</si>
  <si>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</si>
  <si>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</si>
  <si>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</si>
  <si>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</si>
  <si>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</si>
  <si>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</si>
  <si>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</si>
  <si>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</si>
  <si>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</si>
  <si>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</si>
  <si>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</si>
  <si>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</si>
  <si>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</si>
  <si>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</si>
  <si>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</si>
  <si>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</si>
  <si>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</si>
  <si>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</si>
  <si>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</si>
  <si>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</si>
  <si>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</si>
  <si>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</si>
  <si>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</si>
  <si>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</si>
  <si>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</si>
  <si>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</si>
  <si>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</si>
  <si>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</si>
  <si>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</si>
  <si>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</si>
  <si>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</si>
  <si>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</si>
  <si>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</si>
  <si>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</si>
  <si>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</si>
  <si>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</si>
  <si>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</si>
  <si>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</si>
  <si>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</si>
  <si>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</si>
  <si>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</si>
  <si>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</si>
  <si>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</si>
  <si>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</si>
  <si>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</si>
  <si>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</si>
  <si>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</si>
  <si>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</si>
  <si>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</si>
  <si>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</si>
  <si>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</si>
  <si>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</si>
  <si>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</si>
  <si>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</si>
  <si>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</si>
  <si>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</si>
  <si>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</si>
  <si>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</si>
  <si>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</si>
  <si>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</si>
  <si>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</si>
  <si>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</si>
  <si>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</si>
  <si>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</si>
  <si>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</si>
  <si>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</si>
  <si>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</si>
  <si>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</si>
  <si>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</si>
  <si>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</si>
  <si>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</si>
  <si>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</si>
  <si>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</si>
  <si>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</si>
  <si>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</si>
  <si>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</si>
  <si>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</si>
  <si>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</si>
  <si>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</si>
  <si>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</si>
  <si>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</si>
  <si>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</si>
  <si>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</si>
  <si>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</si>
  <si>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</si>
  <si>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</si>
  <si>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</si>
  <si>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</si>
  <si>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</si>
  <si>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</si>
  <si>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</si>
  <si>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</si>
  <si>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</si>
  <si>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</si>
  <si>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</si>
  <si>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</si>
  <si>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</si>
  <si>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</si>
  <si>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</si>
  <si>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</si>
  <si>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</si>
  <si>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</si>
  <si>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</si>
  <si>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</si>
  <si>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</si>
  <si>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</si>
  <si>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</si>
  <si>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</si>
  <si>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</si>
  <si>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</si>
  <si>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</si>
  <si>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</si>
  <si>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</si>
  <si>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</si>
  <si>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</si>
  <si>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</si>
  <si>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</si>
  <si>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</si>
  <si>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</si>
  <si>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</si>
  <si>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</si>
  <si>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</si>
  <si>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</si>
  <si>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</si>
  <si>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</si>
  <si>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</si>
  <si>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</si>
  <si>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</si>
  <si>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</si>
  <si>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</si>
  <si>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</si>
  <si>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</si>
  <si>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</si>
  <si>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</si>
  <si>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</si>
  <si>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</si>
  <si>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</si>
  <si>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</si>
  <si>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</si>
  <si>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</si>
  <si>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</si>
  <si>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</si>
  <si>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</si>
  <si>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</si>
  <si>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</si>
  <si>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</si>
  <si>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</si>
  <si>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</si>
  <si>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</si>
  <si>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</si>
  <si>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</si>
  <si>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</si>
  <si>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</si>
  <si>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</si>
  <si>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</si>
  <si>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</si>
  <si>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</si>
  <si>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</si>
  <si>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</si>
  <si>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</si>
  <si>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</si>
  <si>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</si>
  <si>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</si>
  <si>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</si>
  <si>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</si>
  <si>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</si>
  <si>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</si>
  <si>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</si>
  <si>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</si>
  <si>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</si>
  <si>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</si>
  <si>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</si>
  <si>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</si>
  <si>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</si>
  <si>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</si>
  <si>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</si>
  <si>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</si>
  <si>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</si>
  <si>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</si>
  <si>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</si>
  <si>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</si>
  <si>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</si>
  <si>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</si>
  <si>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</si>
  <si>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불포화지방산</t>
    <phoneticPr fontId="1" type="noConversion"/>
  </si>
  <si>
    <t>권장섭취량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</si>
  <si>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</si>
  <si>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</si>
  <si>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</si>
  <si>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</si>
  <si>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구리(ug/일)</t>
    <phoneticPr fontId="1" type="noConversion"/>
  </si>
  <si>
    <t>n-6불포화</t>
    <phoneticPr fontId="1" type="noConversion"/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</si>
  <si>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</si>
  <si>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</si>
  <si>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</si>
  <si>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</si>
  <si>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</si>
  <si>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</si>
  <si>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</si>
  <si>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</si>
  <si>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</si>
  <si>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</si>
  <si>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</si>
  <si>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</si>
  <si>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</si>
  <si>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</si>
  <si>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</si>
  <si>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</si>
  <si>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</si>
  <si>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</si>
  <si>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</si>
  <si>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</si>
  <si>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</si>
  <si>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</si>
  <si>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</si>
  <si>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</si>
  <si>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</si>
  <si>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</si>
  <si>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</si>
  <si>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</si>
  <si>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</si>
  <si>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</si>
  <si>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</si>
  <si>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</si>
  <si>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</si>
  <si>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</si>
  <si>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비타민D</t>
    <phoneticPr fontId="1" type="noConversion"/>
  </si>
  <si>
    <t>인</t>
    <phoneticPr fontId="1" type="noConversion"/>
  </si>
  <si>
    <t>칼륨</t>
    <phoneticPr fontId="1" type="noConversion"/>
  </si>
  <si>
    <t>.</t>
    <phoneticPr fontId="1" type="noConversion"/>
  </si>
  <si>
    <t>(설문지 : FFQ 95문항 설문지, 사용자 : 이정영, ID : H1900840)</t>
  </si>
  <si>
    <t>2021년 08월 26일 16:35:37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</si>
  <si>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</si>
  <si>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</si>
  <si>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</si>
  <si>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</si>
  <si>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</si>
  <si>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</si>
  <si>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</si>
  <si>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판토텐산</t>
    <phoneticPr fontId="1" type="noConversion"/>
  </si>
  <si>
    <t>칼슘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</si>
  <si>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</si>
  <si>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</si>
  <si>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</si>
  <si>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</si>
  <si>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</si>
  <si>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</si>
  <si>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H1900840</t>
  </si>
  <si>
    <t>이정영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</si>
</sst>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87.237620000000007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4.1163926000000002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3.2039716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1694.3285000000001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4458.9696999999996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549.07280000000003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141.92698999999999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14.007707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929.69415000000004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3.1468283E-2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4.2267190000000001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32.639049999999997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338.32706000000002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109.54883599999999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7.7380000000000004</c:v>
                </c:pt>
                <c:pt idx="1">
                  <c:v>8.1560000000000006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19.742037</c:v>
                </c:pt>
                <c:pt idx="1">
                  <c:v>16.190823000000002</c:v>
                </c:pt>
                <c:pt idx="2">
                  <c:v>14.788337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782.90093999999999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20.930094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74.143000000000001</c:v>
                </c:pt>
                <c:pt idx="1">
                  <c:v>10.048</c:v>
                </c:pt>
                <c:pt idx="2">
                  <c:v>15.808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2490.971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199.2039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986.45600000000002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7.5208615999999999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6821.4385000000002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18.760435000000001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2.1509109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352.10656999999998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2.18899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19.180689999999998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2.1509109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741.20079999999996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12.083731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이정영, ID : H1900840)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16:35:37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2490.971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87.237620000000007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32.639049999999997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74.143000000000001</v>
      </c>
      <c r="G8" s="59">
        <f>'DRIs DATA 입력'!G8</f>
        <v>10.048</v>
      </c>
      <c r="H8" s="59">
        <f>'DRIs DATA 입력'!H8</f>
        <v>15.808</v>
      </c>
      <c r="I8" s="55"/>
      <c r="J8" s="59" t="s">
        <v>215</v>
      </c>
      <c r="K8" s="59">
        <f>'DRIs DATA 입력'!K8</f>
        <v>7.7380000000000004</v>
      </c>
      <c r="L8" s="59">
        <f>'DRIs DATA 입력'!L8</f>
        <v>8.1560000000000006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782.90093999999999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20.930094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7.5208615999999999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352.10656999999998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199.2039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2.6906254000000001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2.18899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19.180689999999998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2.1509109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741.20079999999996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12.083731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4.1163926000000002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3.2039716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986.45600000000002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1694.3285000000001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6821.4385000000002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4458.9696999999996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549.07280000000003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141.92698999999999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18.760435000000001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14.007707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929.69415000000004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3.1468283E-2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4.2267190000000001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338.32706000000002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109.54883599999999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307</v>
      </c>
      <c r="B1" s="55" t="s">
        <v>328</v>
      </c>
      <c r="G1" s="56" t="s">
        <v>308</v>
      </c>
      <c r="H1" s="55" t="s">
        <v>329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330</v>
      </c>
      <c r="B4" s="66"/>
      <c r="C4" s="66"/>
      <c r="E4" s="62" t="s">
        <v>331</v>
      </c>
      <c r="F4" s="63"/>
      <c r="G4" s="63"/>
      <c r="H4" s="64"/>
      <c r="J4" s="62" t="s">
        <v>282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291</v>
      </c>
      <c r="V4" s="66"/>
      <c r="W4" s="66"/>
      <c r="X4" s="66"/>
      <c r="Y4" s="66"/>
      <c r="Z4" s="66"/>
    </row>
    <row r="5" spans="1:27" x14ac:dyDescent="0.3">
      <c r="A5" s="60"/>
      <c r="B5" s="60" t="s">
        <v>332</v>
      </c>
      <c r="C5" s="60" t="s">
        <v>276</v>
      </c>
      <c r="E5" s="60"/>
      <c r="F5" s="60" t="s">
        <v>305</v>
      </c>
      <c r="G5" s="60" t="s">
        <v>292</v>
      </c>
      <c r="H5" s="60" t="s">
        <v>45</v>
      </c>
      <c r="J5" s="60"/>
      <c r="K5" s="60" t="s">
        <v>310</v>
      </c>
      <c r="L5" s="60" t="s">
        <v>289</v>
      </c>
      <c r="N5" s="60"/>
      <c r="O5" s="60" t="s">
        <v>311</v>
      </c>
      <c r="P5" s="60" t="s">
        <v>283</v>
      </c>
      <c r="Q5" s="60" t="s">
        <v>317</v>
      </c>
      <c r="R5" s="60" t="s">
        <v>318</v>
      </c>
      <c r="S5" s="60" t="s">
        <v>316</v>
      </c>
      <c r="U5" s="60"/>
      <c r="V5" s="60" t="s">
        <v>277</v>
      </c>
      <c r="W5" s="60" t="s">
        <v>312</v>
      </c>
      <c r="X5" s="60" t="s">
        <v>317</v>
      </c>
      <c r="Y5" s="60" t="s">
        <v>318</v>
      </c>
      <c r="Z5" s="60" t="s">
        <v>316</v>
      </c>
    </row>
    <row r="6" spans="1:27" x14ac:dyDescent="0.3">
      <c r="A6" s="60" t="s">
        <v>290</v>
      </c>
      <c r="B6" s="60">
        <v>2200</v>
      </c>
      <c r="C6" s="60">
        <v>2490.971</v>
      </c>
      <c r="E6" s="60" t="s">
        <v>293</v>
      </c>
      <c r="F6" s="60">
        <v>55</v>
      </c>
      <c r="G6" s="60">
        <v>15</v>
      </c>
      <c r="H6" s="60">
        <v>7</v>
      </c>
      <c r="J6" s="60" t="s">
        <v>313</v>
      </c>
      <c r="K6" s="60">
        <v>0.1</v>
      </c>
      <c r="L6" s="60">
        <v>4</v>
      </c>
      <c r="N6" s="60" t="s">
        <v>294</v>
      </c>
      <c r="O6" s="60">
        <v>50</v>
      </c>
      <c r="P6" s="60">
        <v>60</v>
      </c>
      <c r="Q6" s="60">
        <v>0</v>
      </c>
      <c r="R6" s="60">
        <v>0</v>
      </c>
      <c r="S6" s="60">
        <v>87.237620000000007</v>
      </c>
      <c r="U6" s="60" t="s">
        <v>295</v>
      </c>
      <c r="V6" s="60">
        <v>0</v>
      </c>
      <c r="W6" s="60">
        <v>0</v>
      </c>
      <c r="X6" s="60">
        <v>25</v>
      </c>
      <c r="Y6" s="60">
        <v>0</v>
      </c>
      <c r="Z6" s="60">
        <v>32.639049999999997</v>
      </c>
    </row>
    <row r="7" spans="1:27" x14ac:dyDescent="0.3">
      <c r="E7" s="60" t="s">
        <v>314</v>
      </c>
      <c r="F7" s="60">
        <v>65</v>
      </c>
      <c r="G7" s="60">
        <v>30</v>
      </c>
      <c r="H7" s="60">
        <v>20</v>
      </c>
      <c r="J7" s="60" t="s">
        <v>314</v>
      </c>
      <c r="K7" s="60">
        <v>1</v>
      </c>
      <c r="L7" s="60">
        <v>10</v>
      </c>
    </row>
    <row r="8" spans="1:27" x14ac:dyDescent="0.3">
      <c r="E8" s="60" t="s">
        <v>333</v>
      </c>
      <c r="F8" s="60">
        <v>74.143000000000001</v>
      </c>
      <c r="G8" s="60">
        <v>10.048</v>
      </c>
      <c r="H8" s="60">
        <v>15.808</v>
      </c>
      <c r="J8" s="60" t="s">
        <v>333</v>
      </c>
      <c r="K8" s="60">
        <v>7.7380000000000004</v>
      </c>
      <c r="L8" s="60">
        <v>8.1560000000000006</v>
      </c>
    </row>
    <row r="13" spans="1:27" x14ac:dyDescent="0.3">
      <c r="A13" s="61" t="s">
        <v>334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315</v>
      </c>
      <c r="I14" s="66"/>
      <c r="J14" s="66"/>
      <c r="K14" s="66"/>
      <c r="L14" s="66"/>
      <c r="M14" s="66"/>
      <c r="O14" s="66" t="s">
        <v>324</v>
      </c>
      <c r="P14" s="66"/>
      <c r="Q14" s="66"/>
      <c r="R14" s="66"/>
      <c r="S14" s="66"/>
      <c r="T14" s="66"/>
      <c r="V14" s="66" t="s">
        <v>335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311</v>
      </c>
      <c r="C15" s="60" t="s">
        <v>283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312</v>
      </c>
      <c r="K15" s="60" t="s">
        <v>317</v>
      </c>
      <c r="L15" s="60" t="s">
        <v>318</v>
      </c>
      <c r="M15" s="60" t="s">
        <v>316</v>
      </c>
      <c r="O15" s="60"/>
      <c r="P15" s="60" t="s">
        <v>311</v>
      </c>
      <c r="Q15" s="60" t="s">
        <v>283</v>
      </c>
      <c r="R15" s="60" t="s">
        <v>317</v>
      </c>
      <c r="S15" s="60" t="s">
        <v>318</v>
      </c>
      <c r="T15" s="60" t="s">
        <v>316</v>
      </c>
      <c r="V15" s="60"/>
      <c r="W15" s="60" t="s">
        <v>311</v>
      </c>
      <c r="X15" s="60" t="s">
        <v>312</v>
      </c>
      <c r="Y15" s="60" t="s">
        <v>317</v>
      </c>
      <c r="Z15" s="60" t="s">
        <v>318</v>
      </c>
      <c r="AA15" s="60" t="s">
        <v>316</v>
      </c>
    </row>
    <row r="16" spans="1:27" x14ac:dyDescent="0.3">
      <c r="A16" s="60" t="s">
        <v>296</v>
      </c>
      <c r="B16" s="60">
        <v>530</v>
      </c>
      <c r="C16" s="60">
        <v>750</v>
      </c>
      <c r="D16" s="60">
        <v>0</v>
      </c>
      <c r="E16" s="60">
        <v>3000</v>
      </c>
      <c r="F16" s="60">
        <v>782.90093999999999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20.930094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7.5208615999999999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352.10656999999998</v>
      </c>
    </row>
    <row r="23" spans="1:62" x14ac:dyDescent="0.3">
      <c r="A23" s="61" t="s">
        <v>297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319</v>
      </c>
      <c r="B24" s="66"/>
      <c r="C24" s="66"/>
      <c r="D24" s="66"/>
      <c r="E24" s="66"/>
      <c r="F24" s="66"/>
      <c r="H24" s="66" t="s">
        <v>284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298</v>
      </c>
      <c r="W24" s="66"/>
      <c r="X24" s="66"/>
      <c r="Y24" s="66"/>
      <c r="Z24" s="66"/>
      <c r="AA24" s="66"/>
      <c r="AC24" s="66" t="s">
        <v>285</v>
      </c>
      <c r="AD24" s="66"/>
      <c r="AE24" s="66"/>
      <c r="AF24" s="66"/>
      <c r="AG24" s="66"/>
      <c r="AH24" s="66"/>
      <c r="AJ24" s="66" t="s">
        <v>286</v>
      </c>
      <c r="AK24" s="66"/>
      <c r="AL24" s="66"/>
      <c r="AM24" s="66"/>
      <c r="AN24" s="66"/>
      <c r="AO24" s="66"/>
      <c r="AQ24" s="66" t="s">
        <v>336</v>
      </c>
      <c r="AR24" s="66"/>
      <c r="AS24" s="66"/>
      <c r="AT24" s="66"/>
      <c r="AU24" s="66"/>
      <c r="AV24" s="66"/>
      <c r="AX24" s="66" t="s">
        <v>337</v>
      </c>
      <c r="AY24" s="66"/>
      <c r="AZ24" s="66"/>
      <c r="BA24" s="66"/>
      <c r="BB24" s="66"/>
      <c r="BC24" s="66"/>
      <c r="BE24" s="66" t="s">
        <v>299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283</v>
      </c>
      <c r="D25" s="60" t="s">
        <v>278</v>
      </c>
      <c r="E25" s="60" t="s">
        <v>318</v>
      </c>
      <c r="F25" s="60" t="s">
        <v>316</v>
      </c>
      <c r="H25" s="60"/>
      <c r="I25" s="60" t="s">
        <v>277</v>
      </c>
      <c r="J25" s="60" t="s">
        <v>312</v>
      </c>
      <c r="K25" s="60" t="s">
        <v>278</v>
      </c>
      <c r="L25" s="60" t="s">
        <v>279</v>
      </c>
      <c r="M25" s="60" t="s">
        <v>316</v>
      </c>
      <c r="O25" s="60"/>
      <c r="P25" s="60" t="s">
        <v>311</v>
      </c>
      <c r="Q25" s="60" t="s">
        <v>312</v>
      </c>
      <c r="R25" s="60" t="s">
        <v>317</v>
      </c>
      <c r="S25" s="60" t="s">
        <v>279</v>
      </c>
      <c r="T25" s="60" t="s">
        <v>276</v>
      </c>
      <c r="V25" s="60"/>
      <c r="W25" s="60" t="s">
        <v>277</v>
      </c>
      <c r="X25" s="60" t="s">
        <v>312</v>
      </c>
      <c r="Y25" s="60" t="s">
        <v>278</v>
      </c>
      <c r="Z25" s="60" t="s">
        <v>318</v>
      </c>
      <c r="AA25" s="60" t="s">
        <v>316</v>
      </c>
      <c r="AC25" s="60"/>
      <c r="AD25" s="60" t="s">
        <v>277</v>
      </c>
      <c r="AE25" s="60" t="s">
        <v>312</v>
      </c>
      <c r="AF25" s="60" t="s">
        <v>317</v>
      </c>
      <c r="AG25" s="60" t="s">
        <v>318</v>
      </c>
      <c r="AH25" s="60" t="s">
        <v>316</v>
      </c>
      <c r="AJ25" s="60"/>
      <c r="AK25" s="60" t="s">
        <v>277</v>
      </c>
      <c r="AL25" s="60" t="s">
        <v>283</v>
      </c>
      <c r="AM25" s="60" t="s">
        <v>278</v>
      </c>
      <c r="AN25" s="60" t="s">
        <v>279</v>
      </c>
      <c r="AO25" s="60" t="s">
        <v>276</v>
      </c>
      <c r="AQ25" s="60"/>
      <c r="AR25" s="60" t="s">
        <v>311</v>
      </c>
      <c r="AS25" s="60" t="s">
        <v>283</v>
      </c>
      <c r="AT25" s="60" t="s">
        <v>278</v>
      </c>
      <c r="AU25" s="60" t="s">
        <v>279</v>
      </c>
      <c r="AV25" s="60" t="s">
        <v>276</v>
      </c>
      <c r="AX25" s="60"/>
      <c r="AY25" s="60" t="s">
        <v>311</v>
      </c>
      <c r="AZ25" s="60" t="s">
        <v>283</v>
      </c>
      <c r="BA25" s="60" t="s">
        <v>317</v>
      </c>
      <c r="BB25" s="60" t="s">
        <v>279</v>
      </c>
      <c r="BC25" s="60" t="s">
        <v>276</v>
      </c>
      <c r="BE25" s="60"/>
      <c r="BF25" s="60" t="s">
        <v>277</v>
      </c>
      <c r="BG25" s="60" t="s">
        <v>283</v>
      </c>
      <c r="BH25" s="60" t="s">
        <v>278</v>
      </c>
      <c r="BI25" s="60" t="s">
        <v>318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199.2039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2.6906254000000001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2.18899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19.180689999999998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2.1509109</v>
      </c>
      <c r="AJ26" s="60" t="s">
        <v>287</v>
      </c>
      <c r="AK26" s="60">
        <v>320</v>
      </c>
      <c r="AL26" s="60">
        <v>400</v>
      </c>
      <c r="AM26" s="60">
        <v>0</v>
      </c>
      <c r="AN26" s="60">
        <v>1000</v>
      </c>
      <c r="AO26" s="60">
        <v>741.20079999999996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12.083731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4.1163926000000002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3.2039716</v>
      </c>
    </row>
    <row r="33" spans="1:68" x14ac:dyDescent="0.3">
      <c r="A33" s="61" t="s">
        <v>300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338</v>
      </c>
      <c r="B34" s="66"/>
      <c r="C34" s="66"/>
      <c r="D34" s="66"/>
      <c r="E34" s="66"/>
      <c r="F34" s="66"/>
      <c r="H34" s="66" t="s">
        <v>325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326</v>
      </c>
      <c r="W34" s="66"/>
      <c r="X34" s="66"/>
      <c r="Y34" s="66"/>
      <c r="Z34" s="66"/>
      <c r="AA34" s="66"/>
      <c r="AC34" s="66" t="s">
        <v>320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283</v>
      </c>
      <c r="D35" s="60" t="s">
        <v>278</v>
      </c>
      <c r="E35" s="60" t="s">
        <v>279</v>
      </c>
      <c r="F35" s="60" t="s">
        <v>316</v>
      </c>
      <c r="H35" s="60"/>
      <c r="I35" s="60" t="s">
        <v>311</v>
      </c>
      <c r="J35" s="60" t="s">
        <v>312</v>
      </c>
      <c r="K35" s="60" t="s">
        <v>317</v>
      </c>
      <c r="L35" s="60" t="s">
        <v>279</v>
      </c>
      <c r="M35" s="60" t="s">
        <v>276</v>
      </c>
      <c r="O35" s="60"/>
      <c r="P35" s="60" t="s">
        <v>311</v>
      </c>
      <c r="Q35" s="60" t="s">
        <v>312</v>
      </c>
      <c r="R35" s="60" t="s">
        <v>278</v>
      </c>
      <c r="S35" s="60" t="s">
        <v>318</v>
      </c>
      <c r="T35" s="60" t="s">
        <v>316</v>
      </c>
      <c r="V35" s="60"/>
      <c r="W35" s="60" t="s">
        <v>311</v>
      </c>
      <c r="X35" s="60" t="s">
        <v>312</v>
      </c>
      <c r="Y35" s="60" t="s">
        <v>317</v>
      </c>
      <c r="Z35" s="60" t="s">
        <v>279</v>
      </c>
      <c r="AA35" s="60" t="s">
        <v>276</v>
      </c>
      <c r="AC35" s="60"/>
      <c r="AD35" s="60" t="s">
        <v>311</v>
      </c>
      <c r="AE35" s="60" t="s">
        <v>283</v>
      </c>
      <c r="AF35" s="60" t="s">
        <v>317</v>
      </c>
      <c r="AG35" s="60" t="s">
        <v>318</v>
      </c>
      <c r="AH35" s="60" t="s">
        <v>316</v>
      </c>
      <c r="AJ35" s="60"/>
      <c r="AK35" s="60" t="s">
        <v>311</v>
      </c>
      <c r="AL35" s="60" t="s">
        <v>312</v>
      </c>
      <c r="AM35" s="60" t="s">
        <v>278</v>
      </c>
      <c r="AN35" s="60" t="s">
        <v>279</v>
      </c>
      <c r="AO35" s="60" t="s">
        <v>316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986.45600000000002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1694.3285000000001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6821.4385000000002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4458.9696999999996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549.07280000000003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141.92698999999999</v>
      </c>
    </row>
    <row r="43" spans="1:68" x14ac:dyDescent="0.3">
      <c r="A43" s="61" t="s">
        <v>339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321</v>
      </c>
      <c r="B44" s="66"/>
      <c r="C44" s="66"/>
      <c r="D44" s="66"/>
      <c r="E44" s="66"/>
      <c r="F44" s="66"/>
      <c r="H44" s="66" t="s">
        <v>340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341</v>
      </c>
      <c r="W44" s="66"/>
      <c r="X44" s="66"/>
      <c r="Y44" s="66"/>
      <c r="Z44" s="66"/>
      <c r="AA44" s="66"/>
      <c r="AC44" s="66" t="s">
        <v>342</v>
      </c>
      <c r="AD44" s="66"/>
      <c r="AE44" s="66"/>
      <c r="AF44" s="66"/>
      <c r="AG44" s="66"/>
      <c r="AH44" s="66"/>
      <c r="AJ44" s="66" t="s">
        <v>343</v>
      </c>
      <c r="AK44" s="66"/>
      <c r="AL44" s="66"/>
      <c r="AM44" s="66"/>
      <c r="AN44" s="66"/>
      <c r="AO44" s="66"/>
      <c r="AQ44" s="66" t="s">
        <v>323</v>
      </c>
      <c r="AR44" s="66"/>
      <c r="AS44" s="66"/>
      <c r="AT44" s="66"/>
      <c r="AU44" s="66"/>
      <c r="AV44" s="66"/>
      <c r="AX44" s="66" t="s">
        <v>344</v>
      </c>
      <c r="AY44" s="66"/>
      <c r="AZ44" s="66"/>
      <c r="BA44" s="66"/>
      <c r="BB44" s="66"/>
      <c r="BC44" s="66"/>
      <c r="BE44" s="66" t="s">
        <v>301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312</v>
      </c>
      <c r="D45" s="60" t="s">
        <v>317</v>
      </c>
      <c r="E45" s="60" t="s">
        <v>318</v>
      </c>
      <c r="F45" s="60" t="s">
        <v>316</v>
      </c>
      <c r="H45" s="60"/>
      <c r="I45" s="60" t="s">
        <v>277</v>
      </c>
      <c r="J45" s="60" t="s">
        <v>283</v>
      </c>
      <c r="K45" s="60" t="s">
        <v>278</v>
      </c>
      <c r="L45" s="60" t="s">
        <v>279</v>
      </c>
      <c r="M45" s="60" t="s">
        <v>316</v>
      </c>
      <c r="O45" s="60"/>
      <c r="P45" s="60" t="s">
        <v>311</v>
      </c>
      <c r="Q45" s="60" t="s">
        <v>283</v>
      </c>
      <c r="R45" s="60" t="s">
        <v>317</v>
      </c>
      <c r="S45" s="60" t="s">
        <v>279</v>
      </c>
      <c r="T45" s="60" t="s">
        <v>316</v>
      </c>
      <c r="V45" s="60"/>
      <c r="W45" s="60" t="s">
        <v>311</v>
      </c>
      <c r="X45" s="60" t="s">
        <v>312</v>
      </c>
      <c r="Y45" s="60" t="s">
        <v>317</v>
      </c>
      <c r="Z45" s="60" t="s">
        <v>318</v>
      </c>
      <c r="AA45" s="60" t="s">
        <v>276</v>
      </c>
      <c r="AC45" s="60"/>
      <c r="AD45" s="60" t="s">
        <v>277</v>
      </c>
      <c r="AE45" s="60" t="s">
        <v>312</v>
      </c>
      <c r="AF45" s="60" t="s">
        <v>317</v>
      </c>
      <c r="AG45" s="60" t="s">
        <v>279</v>
      </c>
      <c r="AH45" s="60" t="s">
        <v>276</v>
      </c>
      <c r="AJ45" s="60"/>
      <c r="AK45" s="60" t="s">
        <v>277</v>
      </c>
      <c r="AL45" s="60" t="s">
        <v>312</v>
      </c>
      <c r="AM45" s="60" t="s">
        <v>317</v>
      </c>
      <c r="AN45" s="60" t="s">
        <v>279</v>
      </c>
      <c r="AO45" s="60" t="s">
        <v>316</v>
      </c>
      <c r="AQ45" s="60"/>
      <c r="AR45" s="60" t="s">
        <v>311</v>
      </c>
      <c r="AS45" s="60" t="s">
        <v>283</v>
      </c>
      <c r="AT45" s="60" t="s">
        <v>317</v>
      </c>
      <c r="AU45" s="60" t="s">
        <v>318</v>
      </c>
      <c r="AV45" s="60" t="s">
        <v>276</v>
      </c>
      <c r="AX45" s="60"/>
      <c r="AY45" s="60" t="s">
        <v>277</v>
      </c>
      <c r="AZ45" s="60" t="s">
        <v>312</v>
      </c>
      <c r="BA45" s="60" t="s">
        <v>278</v>
      </c>
      <c r="BB45" s="60" t="s">
        <v>318</v>
      </c>
      <c r="BC45" s="60" t="s">
        <v>276</v>
      </c>
      <c r="BE45" s="60"/>
      <c r="BF45" s="60" t="s">
        <v>311</v>
      </c>
      <c r="BG45" s="60" t="s">
        <v>283</v>
      </c>
      <c r="BH45" s="60" t="s">
        <v>278</v>
      </c>
      <c r="BI45" s="60" t="s">
        <v>318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18.760435000000001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14.007707</v>
      </c>
      <c r="O46" s="60" t="s">
        <v>288</v>
      </c>
      <c r="P46" s="60">
        <v>600</v>
      </c>
      <c r="Q46" s="60">
        <v>800</v>
      </c>
      <c r="R46" s="60">
        <v>0</v>
      </c>
      <c r="S46" s="60">
        <v>10000</v>
      </c>
      <c r="T46" s="60">
        <v>929.69415000000004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3.1468283E-2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4.2267190000000001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338.32706000000002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109.54883599999999</v>
      </c>
      <c r="AX46" s="60" t="s">
        <v>302</v>
      </c>
      <c r="AY46" s="60"/>
      <c r="AZ46" s="60"/>
      <c r="BA46" s="60"/>
      <c r="BB46" s="60"/>
      <c r="BC46" s="60"/>
      <c r="BE46" s="60" t="s">
        <v>303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345</v>
      </c>
      <c r="B2" s="55" t="s">
        <v>346</v>
      </c>
      <c r="C2" s="55" t="s">
        <v>306</v>
      </c>
      <c r="D2" s="55">
        <v>56</v>
      </c>
      <c r="E2" s="55">
        <v>2490.971</v>
      </c>
      <c r="F2" s="55">
        <v>409.15552000000002</v>
      </c>
      <c r="G2" s="55">
        <v>55.450046999999998</v>
      </c>
      <c r="H2" s="55">
        <v>24.589537</v>
      </c>
      <c r="I2" s="55">
        <v>30.860510000000001</v>
      </c>
      <c r="J2" s="55">
        <v>87.237620000000007</v>
      </c>
      <c r="K2" s="55">
        <v>43.117049999999999</v>
      </c>
      <c r="L2" s="55">
        <v>44.120570000000001</v>
      </c>
      <c r="M2" s="55">
        <v>32.639049999999997</v>
      </c>
      <c r="N2" s="55">
        <v>3.2362099999999998</v>
      </c>
      <c r="O2" s="55">
        <v>16.786963</v>
      </c>
      <c r="P2" s="55">
        <v>1711.3225</v>
      </c>
      <c r="Q2" s="55">
        <v>32.429270000000002</v>
      </c>
      <c r="R2" s="55">
        <v>782.90093999999999</v>
      </c>
      <c r="S2" s="55">
        <v>189.46576999999999</v>
      </c>
      <c r="T2" s="55">
        <v>7121.2219999999998</v>
      </c>
      <c r="U2" s="55">
        <v>7.5208615999999999</v>
      </c>
      <c r="V2" s="55">
        <v>20.930094</v>
      </c>
      <c r="W2" s="55">
        <v>352.10656999999998</v>
      </c>
      <c r="X2" s="55">
        <v>199.2039</v>
      </c>
      <c r="Y2" s="55">
        <v>2.6906254000000001</v>
      </c>
      <c r="Z2" s="55">
        <v>2.18899</v>
      </c>
      <c r="AA2" s="55">
        <v>19.180689999999998</v>
      </c>
      <c r="AB2" s="55">
        <v>2.1509109</v>
      </c>
      <c r="AC2" s="55">
        <v>741.20079999999996</v>
      </c>
      <c r="AD2" s="55">
        <v>12.083731</v>
      </c>
      <c r="AE2" s="55">
        <v>4.1163926000000002</v>
      </c>
      <c r="AF2" s="55">
        <v>3.2039716</v>
      </c>
      <c r="AG2" s="55">
        <v>986.45600000000002</v>
      </c>
      <c r="AH2" s="55">
        <v>373.31673999999998</v>
      </c>
      <c r="AI2" s="55">
        <v>613.13930000000005</v>
      </c>
      <c r="AJ2" s="55">
        <v>1694.3285000000001</v>
      </c>
      <c r="AK2" s="55">
        <v>6821.4385000000002</v>
      </c>
      <c r="AL2" s="55">
        <v>549.07280000000003</v>
      </c>
      <c r="AM2" s="55">
        <v>4458.9696999999996</v>
      </c>
      <c r="AN2" s="55">
        <v>141.92698999999999</v>
      </c>
      <c r="AO2" s="55">
        <v>18.760435000000001</v>
      </c>
      <c r="AP2" s="55">
        <v>14.174528</v>
      </c>
      <c r="AQ2" s="55">
        <v>4.5859075000000002</v>
      </c>
      <c r="AR2" s="55">
        <v>14.007707</v>
      </c>
      <c r="AS2" s="55">
        <v>929.69415000000004</v>
      </c>
      <c r="AT2" s="55">
        <v>3.1468283E-2</v>
      </c>
      <c r="AU2" s="55">
        <v>4.2267190000000001</v>
      </c>
      <c r="AV2" s="55">
        <v>338.32706000000002</v>
      </c>
      <c r="AW2" s="55">
        <v>109.54883599999999</v>
      </c>
      <c r="AX2" s="55">
        <v>0.16982423999999999</v>
      </c>
      <c r="AY2" s="55">
        <v>1.1334693</v>
      </c>
      <c r="AZ2" s="55">
        <v>293.52159999999998</v>
      </c>
      <c r="BA2" s="55">
        <v>50.730564000000001</v>
      </c>
      <c r="BB2" s="55">
        <v>19.742037</v>
      </c>
      <c r="BC2" s="55">
        <v>16.190823000000002</v>
      </c>
      <c r="BD2" s="55">
        <v>14.788337</v>
      </c>
      <c r="BE2" s="55">
        <v>1.2857995</v>
      </c>
      <c r="BF2" s="55">
        <v>6.3372903000000003</v>
      </c>
      <c r="BG2" s="55">
        <v>1.3877448000000001E-2</v>
      </c>
      <c r="BH2" s="55">
        <v>0.11923018000000001</v>
      </c>
      <c r="BI2" s="55">
        <v>8.9085235999999998E-2</v>
      </c>
      <c r="BJ2" s="55">
        <v>0.27892566000000002</v>
      </c>
      <c r="BK2" s="55">
        <v>1.067496E-3</v>
      </c>
      <c r="BL2" s="55">
        <v>0.66870784999999999</v>
      </c>
      <c r="BM2" s="55">
        <v>5.5658884000000004</v>
      </c>
      <c r="BN2" s="55">
        <v>1.313644</v>
      </c>
      <c r="BO2" s="55">
        <v>68.087035999999998</v>
      </c>
      <c r="BP2" s="55">
        <v>12.575053</v>
      </c>
      <c r="BQ2" s="55">
        <v>23.096132000000001</v>
      </c>
      <c r="BR2" s="55">
        <v>76.542404000000005</v>
      </c>
      <c r="BS2" s="55">
        <v>21.370497</v>
      </c>
      <c r="BT2" s="55">
        <v>15.415385000000001</v>
      </c>
      <c r="BU2" s="55">
        <v>4.0792465E-2</v>
      </c>
      <c r="BV2" s="55">
        <v>5.8589759999999998E-2</v>
      </c>
      <c r="BW2" s="55">
        <v>1.0470545</v>
      </c>
      <c r="BX2" s="55">
        <v>1.716356</v>
      </c>
      <c r="BY2" s="55">
        <v>0.19153015000000001</v>
      </c>
      <c r="BZ2" s="55">
        <v>1.0667859999999999E-3</v>
      </c>
      <c r="CA2" s="55">
        <v>0.74406147</v>
      </c>
      <c r="CB2" s="55">
        <v>2.3616393999999999E-2</v>
      </c>
      <c r="CC2" s="55">
        <v>0.26038297999999999</v>
      </c>
      <c r="CD2" s="55">
        <v>2.724097</v>
      </c>
      <c r="CE2" s="55">
        <v>7.4878029999999998E-2</v>
      </c>
      <c r="CF2" s="55">
        <v>0.43257454000000001</v>
      </c>
      <c r="CG2" s="55">
        <v>4.9500000000000003E-7</v>
      </c>
      <c r="CH2" s="55">
        <v>6.0831730000000001E-2</v>
      </c>
      <c r="CI2" s="55">
        <v>6.3705669999999997E-3</v>
      </c>
      <c r="CJ2" s="55">
        <v>5.8590865000000001</v>
      </c>
      <c r="CK2" s="55">
        <v>1.6318018E-2</v>
      </c>
      <c r="CL2" s="55">
        <v>0.43397912</v>
      </c>
      <c r="CM2" s="55">
        <v>4.7586880000000003</v>
      </c>
      <c r="CN2" s="55">
        <v>3441.6916999999999</v>
      </c>
      <c r="CO2" s="55">
        <v>6013.5043999999998</v>
      </c>
      <c r="CP2" s="55">
        <v>3510.1428000000001</v>
      </c>
      <c r="CQ2" s="55">
        <v>1303.6098999999999</v>
      </c>
      <c r="CR2" s="55">
        <v>555.14184999999998</v>
      </c>
      <c r="CS2" s="55">
        <v>826.10955999999999</v>
      </c>
      <c r="CT2" s="55">
        <v>3336.7359999999999</v>
      </c>
      <c r="CU2" s="55">
        <v>2194.3231999999998</v>
      </c>
      <c r="CV2" s="55">
        <v>2688.6466999999998</v>
      </c>
      <c r="CW2" s="55">
        <v>2409.5050000000001</v>
      </c>
      <c r="CX2" s="55">
        <v>695.51873999999998</v>
      </c>
      <c r="CY2" s="55">
        <v>4291.2275</v>
      </c>
      <c r="CZ2" s="55">
        <v>2345.6410000000001</v>
      </c>
      <c r="DA2" s="55">
        <v>4814.9530000000004</v>
      </c>
      <c r="DB2" s="55">
        <v>4561.5303000000004</v>
      </c>
      <c r="DC2" s="55">
        <v>7077.1559999999999</v>
      </c>
      <c r="DD2" s="55">
        <v>11320.245000000001</v>
      </c>
      <c r="DE2" s="55">
        <v>2232.8865000000001</v>
      </c>
      <c r="DF2" s="55">
        <v>5716.5757000000003</v>
      </c>
      <c r="DG2" s="55">
        <v>2694.7554</v>
      </c>
      <c r="DH2" s="55">
        <v>142.18822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50.730564000000001</v>
      </c>
      <c r="B6">
        <f>BB2</f>
        <v>19.742037</v>
      </c>
      <c r="C6">
        <f>BC2</f>
        <v>16.190823000000002</v>
      </c>
      <c r="D6">
        <f>BD2</f>
        <v>14.788337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23757</v>
      </c>
      <c r="C2" s="51">
        <f ca="1">YEAR(TODAY())-YEAR(B2)+IF(TODAY()&gt;=DATE(YEAR(TODAY()),MONTH(B2),DAY(B2)),0,-1)</f>
        <v>56</v>
      </c>
      <c r="E2" s="47">
        <v>176.5</v>
      </c>
      <c r="F2" s="48" t="s">
        <v>275</v>
      </c>
      <c r="G2" s="47">
        <v>93.2</v>
      </c>
      <c r="H2" s="46" t="s">
        <v>40</v>
      </c>
      <c r="I2" s="67">
        <f>ROUND(G3/E3^2,1)</f>
        <v>29.9</v>
      </c>
    </row>
    <row r="3" spans="1:9" x14ac:dyDescent="0.3">
      <c r="B3" t="s">
        <v>327</v>
      </c>
      <c r="E3" s="46">
        <f>E2/100</f>
        <v>1.7649999999999999</v>
      </c>
      <c r="F3" s="46" t="s">
        <v>39</v>
      </c>
      <c r="G3" s="46">
        <f>G2</f>
        <v>93.2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이정영, ID : H1900840)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16:35:37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44411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176.5</v>
      </c>
      <c r="L12" s="119"/>
      <c r="M12" s="112">
        <f>'개인정보 및 신체계측 입력'!G2</f>
        <v>93.2</v>
      </c>
      <c r="N12" s="113"/>
      <c r="O12" s="108" t="s">
        <v>270</v>
      </c>
      <c r="P12" s="102"/>
      <c r="Q12" s="85">
        <f>'개인정보 및 신체계측 입력'!I2</f>
        <v>29.9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이정영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74.143000000000001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10.048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15.808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0.7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8.1999999999999993</v>
      </c>
      <c r="L72" s="34" t="s">
        <v>52</v>
      </c>
      <c r="M72" s="34">
        <f>ROUND('DRIs DATA'!K8,1)</f>
        <v>7.7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104.39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174.42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199.2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143.38999999999999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123.31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454.76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187.6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2021-08-27T01:44:04Z</dcterms:modified>
</cp:coreProperties>
</file>