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<sst xmlns="http://schemas.openxmlformats.org/spreadsheetml/2006/main" count="692" uniqueCount="337">
  <si>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</si>
  <si>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</si>
  <si>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</si>
  <si>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</si>
  <si>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</si>
  <si>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</si>
  <si>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</si>
  <si>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</si>
  <si>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</si>
  <si>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</si>
  <si>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</si>
  <si>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</si>
  <si>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</si>
  <si>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</si>
  <si>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</si>
  <si>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</si>
  <si>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</si>
  <si>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</si>
  <si>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</si>
  <si>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</si>
  <si>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</si>
  <si>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</si>
  <si>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</si>
  <si>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</si>
  <si>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</si>
  <si>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</si>
  <si>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</si>
  <si>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</si>
  <si>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</si>
  <si>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</si>
  <si>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</si>
  <si>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</si>
  <si>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</si>
  <si>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</si>
  <si>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</si>
  <si>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</si>
  <si>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</si>
  <si>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</si>
  <si>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</si>
  <si>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</si>
  <si>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</si>
  <si>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</si>
  <si>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</si>
  <si>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</si>
  <si>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</si>
  <si>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</si>
  <si>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</si>
  <si>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</si>
  <si>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</si>
  <si>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</si>
  <si>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</si>
  <si>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</si>
  <si>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</si>
  <si>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</si>
  <si>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</si>
  <si>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</si>
  <si>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</si>
  <si>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</si>
  <si>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</si>
  <si>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</si>
  <si>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</si>
  <si>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</si>
  <si>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</si>
  <si>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</si>
  <si>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</si>
  <si>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</si>
  <si>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</si>
  <si>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</si>
  <si>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</si>
  <si>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</si>
  <si>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</si>
  <si>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</si>
  <si>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</si>
  <si>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</si>
  <si>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</si>
  <si>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</si>
  <si>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</si>
  <si>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</si>
  <si>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</si>
  <si>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</si>
  <si>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</si>
  <si>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</si>
  <si>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</si>
  <si>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</si>
  <si>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</si>
  <si>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</si>
  <si>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</si>
  <si>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</si>
  <si>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</si>
  <si>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</si>
  <si>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</si>
  <si>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</si>
  <si>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</si>
  <si>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</si>
  <si>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</si>
  <si>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</si>
  <si>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</si>
  <si>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</si>
  <si>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</si>
  <si>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</si>
  <si>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</si>
  <si>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</si>
  <si>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</si>
  <si>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</si>
  <si>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</si>
  <si>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</si>
  <si>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</si>
  <si>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</si>
  <si>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</si>
  <si>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</si>
  <si>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</si>
  <si>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</si>
  <si>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</si>
  <si>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</si>
  <si>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</si>
  <si>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</si>
  <si>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</si>
  <si>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</si>
  <si>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</si>
  <si>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</si>
  <si>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</si>
  <si>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</si>
  <si>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</si>
  <si>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</si>
  <si>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</si>
  <si>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</si>
  <si>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</si>
  <si>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</si>
  <si>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</si>
  <si>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</si>
  <si>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</si>
  <si>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</si>
  <si>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</si>
  <si>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</si>
  <si>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</si>
  <si>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</si>
  <si>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</si>
  <si>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</si>
  <si>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</si>
  <si>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</si>
  <si>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</si>
  <si>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</si>
  <si>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</si>
  <si>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</si>
  <si>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</si>
  <si>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</si>
  <si>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</si>
  <si>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</si>
  <si>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</si>
  <si>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</si>
  <si>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</si>
  <si>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</si>
  <si>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</si>
  <si>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</si>
  <si>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</si>
  <si>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</si>
  <si>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</si>
  <si>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</si>
  <si>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</si>
  <si>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</si>
  <si>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</si>
  <si>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</si>
  <si>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</si>
  <si>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</si>
  <si>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</si>
  <si>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</si>
  <si>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</si>
  <si>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</si>
  <si>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</si>
  <si>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</si>
  <si>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</si>
  <si>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</si>
  <si>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</si>
  <si>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</si>
  <si>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</si>
  <si>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</si>
  <si>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</si>
  <si>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</si>
  <si>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</si>
  <si>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</si>
  <si>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</si>
  <si>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</si>
  <si>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</si>
  <si>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</si>
  <si>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</si>
  <si>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</si>
  <si>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</si>
  <si>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</si>
  <si>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</si>
  <si>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</si>
  <si>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</si>
  <si>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</si>
  <si>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</si>
  <si>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</si>
  <si>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</si>
  <si>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</si>
  <si>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</si>
  <si>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</si>
  <si>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</si>
  <si>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</si>
  <si>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</si>
  <si>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</si>
  <si>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</si>
  <si>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</si>
  <si>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</si>
  <si>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</si>
  <si>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</si>
  <si>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</si>
  <si>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</si>
  <si>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</si>
  <si>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</si>
  <si>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</si>
  <si>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</si>
  <si>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</si>
  <si>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</si>
  <si>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</si>
  <si>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</si>
  <si>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</si>
  <si>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</si>
  <si>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</si>
  <si>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</si>
  <si>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</si>
  <si>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</si>
  <si>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</si>
  <si>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</si>
  <si>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</si>
  <si>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</si>
  <si>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</si>
  <si>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</si>
  <si>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</si>
  <si>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</si>
  <si>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</si>
  <si>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</si>
  <si>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</si>
  <si>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</si>
  <si>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</si>
  <si>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</si>
  <si>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</si>
  <si>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</si>
  <si>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</si>
  <si>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</si>
  <si>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</si>
  <si>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</si>
  <si>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</si>
  <si>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</si>
  <si>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</si>
  <si>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</si>
  <si>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</si>
  <si>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</si>
  <si>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</si>
  <si>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</si>
  <si>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</si>
  <si>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</si>
  <si>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</si>
  <si>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</si>
  <si>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</si>
  <si>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</si>
  <si>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</si>
  <si>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</si>
  <si>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</si>
  <si>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</si>
  <si>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</si>
  <si>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</si>
  <si>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</si>
  <si>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</si>
  <si>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</si>
  <si>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</si>
  <si>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</si>
  <si>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</si>
  <si>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</si>
  <si>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</si>
  <si>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</si>
  <si>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</si>
  <si>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</si>
  <si>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</si>
  <si>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</si>
  <si>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</si>
  <si>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</si>
  <si>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</si>
  <si>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</si>
  <si>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</si>
  <si>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티아민</t>
    <phoneticPr fontId="1" type="noConversion"/>
  </si>
  <si>
    <t>구리(ug/일)</t>
    <phoneticPr fontId="1" type="noConversion"/>
  </si>
  <si>
    <t>적정비율(최대)</t>
    <phoneticPr fontId="1" type="noConversion"/>
  </si>
  <si>
    <t>식이섬유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</si>
  <si>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</si>
  <si>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</si>
  <si>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</si>
  <si>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</si>
  <si>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</si>
  <si>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</si>
  <si>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</si>
  <si>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</si>
  <si>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</si>
  <si>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</si>
  <si>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</si>
  <si>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</si>
  <si>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</si>
  <si>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</si>
  <si>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</si>
  <si>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</si>
  <si>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</si>
  <si>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</si>
  <si>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</si>
  <si>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</si>
  <si>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</si>
  <si>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</si>
  <si>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</si>
  <si>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</si>
  <si>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</si>
  <si>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</si>
  <si>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</si>
  <si>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</si>
  <si>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</si>
  <si>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</si>
  <si>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</si>
  <si>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</si>
  <si>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</si>
  <si>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</si>
  <si>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</si>
  <si>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</si>
  <si>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</si>
  <si>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</si>
  <si>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</si>
  <si>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</si>
  <si>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</si>
  <si>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</si>
  <si>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</si>
  <si>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</si>
  <si>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</si>
  <si>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지용성 비타민</t>
    <phoneticPr fontId="1" type="noConversion"/>
  </si>
  <si>
    <t>비타민D</t>
    <phoneticPr fontId="1" type="noConversion"/>
  </si>
  <si>
    <t>다량 무기질</t>
    <phoneticPr fontId="1" type="noConversion"/>
  </si>
  <si>
    <t>(설문지 : FFQ 95문항 설문지, 사용자 : 권은숙, ID : H1900851)</t>
  </si>
  <si>
    <t>2021년 08월 27일 14:36:42</t>
  </si>
  <si>
    <t>H1900851</t>
  </si>
  <si>
    <t>권은숙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</si>
</sst>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87.265709999999999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18984"/>
        <c:axId val="508816632"/>
      </c:barChart>
      <c:catAx>
        <c:axId val="50881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16632"/>
        <c:crosses val="autoZero"/>
        <c:auto val="1"/>
        <c:lblAlgn val="ctr"/>
        <c:lblOffset val="100"/>
        <c:noMultiLvlLbl val="0"/>
      </c:catAx>
      <c:valAx>
        <c:axId val="50881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1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3.6128553999999999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0856"/>
        <c:axId val="563652424"/>
      </c:barChart>
      <c:catAx>
        <c:axId val="56365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424"/>
        <c:crosses val="autoZero"/>
        <c:auto val="1"/>
        <c:lblAlgn val="ctr"/>
        <c:lblOffset val="100"/>
        <c:noMultiLvlLbl val="0"/>
      </c:catAx>
      <c:valAx>
        <c:axId val="56365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8.9808330000000005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873120"/>
        <c:axId val="506819120"/>
      </c:barChart>
      <c:catAx>
        <c:axId val="2138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9120"/>
        <c:crosses val="autoZero"/>
        <c:auto val="1"/>
        <c:lblAlgn val="ctr"/>
        <c:lblOffset val="100"/>
        <c:noMultiLvlLbl val="0"/>
      </c:catAx>
      <c:valAx>
        <c:axId val="5068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8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1519.0986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0896"/>
        <c:axId val="562549720"/>
      </c:barChart>
      <c:catAx>
        <c:axId val="56255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9720"/>
        <c:crosses val="autoZero"/>
        <c:auto val="1"/>
        <c:lblAlgn val="ctr"/>
        <c:lblOffset val="100"/>
        <c:noMultiLvlLbl val="0"/>
      </c:catAx>
      <c:valAx>
        <c:axId val="56254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5170.0959999999995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48544"/>
        <c:axId val="562550112"/>
      </c:barChart>
      <c:catAx>
        <c:axId val="5625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0112"/>
        <c:crosses val="autoZero"/>
        <c:auto val="1"/>
        <c:lblAlgn val="ctr"/>
        <c:lblOffset val="100"/>
        <c:noMultiLvlLbl val="0"/>
      </c:catAx>
      <c:valAx>
        <c:axId val="562550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138.70827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5600"/>
        <c:axId val="562555208"/>
      </c:barChart>
      <c:catAx>
        <c:axId val="56255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5208"/>
        <c:crosses val="autoZero"/>
        <c:auto val="1"/>
        <c:lblAlgn val="ctr"/>
        <c:lblOffset val="100"/>
        <c:noMultiLvlLbl val="0"/>
      </c:catAx>
      <c:valAx>
        <c:axId val="56255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204.61011999999999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1680"/>
        <c:axId val="562548152"/>
      </c:barChart>
      <c:catAx>
        <c:axId val="5625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8152"/>
        <c:crosses val="autoZero"/>
        <c:auto val="1"/>
        <c:lblAlgn val="ctr"/>
        <c:lblOffset val="100"/>
        <c:noMultiLvlLbl val="0"/>
      </c:catAx>
      <c:valAx>
        <c:axId val="5625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12.406833000000001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4424"/>
        <c:axId val="562552072"/>
      </c:barChart>
      <c:catAx>
        <c:axId val="5625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072"/>
        <c:crosses val="autoZero"/>
        <c:auto val="1"/>
        <c:lblAlgn val="ctr"/>
        <c:lblOffset val="100"/>
        <c:noMultiLvlLbl val="0"/>
      </c:catAx>
      <c:valAx>
        <c:axId val="56255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912.37869999999998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248"/>
        <c:axId val="562552856"/>
      </c:barChart>
      <c:catAx>
        <c:axId val="5625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856"/>
        <c:crosses val="autoZero"/>
        <c:auto val="1"/>
        <c:lblAlgn val="ctr"/>
        <c:lblOffset val="100"/>
        <c:noMultiLvlLbl val="0"/>
      </c:catAx>
      <c:valAx>
        <c:axId val="562552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2.2037774E-2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640"/>
        <c:axId val="510042504"/>
      </c:barChart>
      <c:catAx>
        <c:axId val="5625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504"/>
        <c:crosses val="autoZero"/>
        <c:auto val="1"/>
        <c:lblAlgn val="ctr"/>
        <c:lblOffset val="100"/>
        <c:noMultiLvlLbl val="0"/>
      </c:catAx>
      <c:valAx>
        <c:axId val="51004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3.5838825999999999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8584"/>
        <c:axId val="510043680"/>
      </c:barChart>
      <c:catAx>
        <c:axId val="5100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680"/>
        <c:crosses val="autoZero"/>
        <c:auto val="1"/>
        <c:lblAlgn val="ctr"/>
        <c:lblOffset val="100"/>
        <c:noMultiLvlLbl val="0"/>
      </c:catAx>
      <c:valAx>
        <c:axId val="51004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40.522323999999998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21728"/>
        <c:axId val="508822120"/>
      </c:barChart>
      <c:catAx>
        <c:axId val="5088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22120"/>
        <c:crosses val="autoZero"/>
        <c:auto val="1"/>
        <c:lblAlgn val="ctr"/>
        <c:lblOffset val="100"/>
        <c:noMultiLvlLbl val="0"/>
      </c:catAx>
      <c:valAx>
        <c:axId val="50882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138.71474000000001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2896"/>
        <c:axId val="510044464"/>
      </c:barChart>
      <c:catAx>
        <c:axId val="5100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464"/>
        <c:crosses val="autoZero"/>
        <c:auto val="1"/>
        <c:lblAlgn val="ctr"/>
        <c:lblOffset val="100"/>
        <c:noMultiLvlLbl val="0"/>
      </c:catAx>
      <c:valAx>
        <c:axId val="5100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95.346244999999996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9760"/>
        <c:axId val="510043288"/>
      </c:barChart>
      <c:catAx>
        <c:axId val="5100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288"/>
        <c:crosses val="autoZero"/>
        <c:auto val="1"/>
        <c:lblAlgn val="ctr"/>
        <c:lblOffset val="100"/>
        <c:noMultiLvlLbl val="0"/>
      </c:catAx>
      <c:valAx>
        <c:axId val="5100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7.5309999999999997</c:v>
                </c:pt>
                <c:pt idx="1">
                  <c:v>18.382999999999999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40152"/>
        <c:axId val="510044072"/>
      </c:barChart>
      <c:catAx>
        <c:axId val="5100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072"/>
        <c:crosses val="autoZero"/>
        <c:auto val="1"/>
        <c:lblAlgn val="ctr"/>
        <c:lblOffset val="100"/>
        <c:noMultiLvlLbl val="0"/>
      </c:catAx>
      <c:valAx>
        <c:axId val="5100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16.351686000000001</c:v>
                </c:pt>
                <c:pt idx="1">
                  <c:v>21.372067999999999</c:v>
                </c:pt>
                <c:pt idx="2">
                  <c:v>29.081581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1004.5252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1328"/>
        <c:axId val="510042112"/>
      </c:barChart>
      <c:catAx>
        <c:axId val="5100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112"/>
        <c:crosses val="autoZero"/>
        <c:auto val="1"/>
        <c:lblAlgn val="ctr"/>
        <c:lblOffset val="100"/>
        <c:noMultiLvlLbl val="0"/>
      </c:catAx>
      <c:valAx>
        <c:axId val="51004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37.556339999999999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5248"/>
        <c:axId val="510038192"/>
      </c:barChart>
      <c:catAx>
        <c:axId val="5100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38192"/>
        <c:crosses val="autoZero"/>
        <c:auto val="1"/>
        <c:lblAlgn val="ctr"/>
        <c:lblOffset val="100"/>
        <c:noMultiLvlLbl val="0"/>
      </c:catAx>
      <c:valAx>
        <c:axId val="5100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68.430000000000007</c:v>
                </c:pt>
                <c:pt idx="1">
                  <c:v>13.013999999999999</c:v>
                </c:pt>
                <c:pt idx="2">
                  <c:v>18.556000000000001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134656"/>
        <c:axId val="564135048"/>
      </c:barChart>
      <c:catAx>
        <c:axId val="5641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5048"/>
        <c:crosses val="autoZero"/>
        <c:auto val="1"/>
        <c:lblAlgn val="ctr"/>
        <c:lblOffset val="100"/>
        <c:noMultiLvlLbl val="0"/>
      </c:catAx>
      <c:valAx>
        <c:axId val="56413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2156.2860999999998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4264"/>
        <c:axId val="564137792"/>
      </c:barChart>
      <c:catAx>
        <c:axId val="56413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7792"/>
        <c:crosses val="autoZero"/>
        <c:auto val="1"/>
        <c:lblAlgn val="ctr"/>
        <c:lblOffset val="100"/>
        <c:noMultiLvlLbl val="0"/>
      </c:catAx>
      <c:valAx>
        <c:axId val="56413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364.58908000000002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3480"/>
        <c:axId val="564136616"/>
      </c:barChart>
      <c:catAx>
        <c:axId val="5641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6616"/>
        <c:crosses val="autoZero"/>
        <c:auto val="1"/>
        <c:lblAlgn val="ctr"/>
        <c:lblOffset val="100"/>
        <c:noMultiLvlLbl val="0"/>
      </c:catAx>
      <c:valAx>
        <c:axId val="56413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681.75559999999996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5832"/>
        <c:axId val="564133872"/>
      </c:barChart>
      <c:catAx>
        <c:axId val="56413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3872"/>
        <c:crosses val="autoZero"/>
        <c:auto val="1"/>
        <c:lblAlgn val="ctr"/>
        <c:lblOffset val="100"/>
        <c:noMultiLvlLbl val="0"/>
      </c:catAx>
      <c:valAx>
        <c:axId val="5641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5.2157416000000003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18336"/>
        <c:axId val="506817160"/>
      </c:barChart>
      <c:catAx>
        <c:axId val="5068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7160"/>
        <c:crosses val="autoZero"/>
        <c:auto val="1"/>
        <c:lblAlgn val="ctr"/>
        <c:lblOffset val="100"/>
        <c:noMultiLvlLbl val="0"/>
      </c:catAx>
      <c:valAx>
        <c:axId val="50681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6329.9233000000004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8184"/>
        <c:axId val="564138968"/>
      </c:barChart>
      <c:catAx>
        <c:axId val="5641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8968"/>
        <c:crosses val="autoZero"/>
        <c:auto val="1"/>
        <c:lblAlgn val="ctr"/>
        <c:lblOffset val="100"/>
        <c:noMultiLvlLbl val="0"/>
      </c:catAx>
      <c:valAx>
        <c:axId val="5641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22.431152000000001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7008"/>
        <c:axId val="564139360"/>
      </c:barChart>
      <c:catAx>
        <c:axId val="5641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9360"/>
        <c:crosses val="autoZero"/>
        <c:auto val="1"/>
        <c:lblAlgn val="ctr"/>
        <c:lblOffset val="100"/>
        <c:noMultiLvlLbl val="0"/>
      </c:catAx>
      <c:valAx>
        <c:axId val="5641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3.0041954999999998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9752"/>
        <c:axId val="564439056"/>
      </c:barChart>
      <c:catAx>
        <c:axId val="56413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39056"/>
        <c:crosses val="autoZero"/>
        <c:auto val="1"/>
        <c:lblAlgn val="ctr"/>
        <c:lblOffset val="100"/>
        <c:noMultiLvlLbl val="0"/>
      </c:catAx>
      <c:valAx>
        <c:axId val="56443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485.4701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112"/>
        <c:axId val="563652032"/>
      </c:barChart>
      <c:catAx>
        <c:axId val="5636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032"/>
        <c:crosses val="autoZero"/>
        <c:auto val="1"/>
        <c:lblAlgn val="ctr"/>
        <c:lblOffset val="100"/>
        <c:noMultiLvlLbl val="0"/>
      </c:catAx>
      <c:valAx>
        <c:axId val="56365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2.0877634999999999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1640"/>
        <c:axId val="563650072"/>
      </c:barChart>
      <c:catAx>
        <c:axId val="5636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072"/>
        <c:crosses val="autoZero"/>
        <c:auto val="1"/>
        <c:lblAlgn val="ctr"/>
        <c:lblOffset val="100"/>
        <c:noMultiLvlLbl val="0"/>
      </c:catAx>
      <c:valAx>
        <c:axId val="56365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21.717499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504"/>
        <c:axId val="563650464"/>
      </c:barChart>
      <c:catAx>
        <c:axId val="56364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464"/>
        <c:crosses val="autoZero"/>
        <c:auto val="1"/>
        <c:lblAlgn val="ctr"/>
        <c:lblOffset val="100"/>
        <c:noMultiLvlLbl val="0"/>
      </c:catAx>
      <c:valAx>
        <c:axId val="5636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3.0041954999999998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2816"/>
        <c:axId val="563649680"/>
      </c:barChart>
      <c:catAx>
        <c:axId val="56365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9680"/>
        <c:crosses val="autoZero"/>
        <c:auto val="1"/>
        <c:lblAlgn val="ctr"/>
        <c:lblOffset val="100"/>
        <c:noMultiLvlLbl val="0"/>
      </c:catAx>
      <c:valAx>
        <c:axId val="56364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898.44115999999997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3992"/>
        <c:axId val="563653600"/>
      </c:barChart>
      <c:catAx>
        <c:axId val="5636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3600"/>
        <c:crosses val="autoZero"/>
        <c:auto val="1"/>
        <c:lblAlgn val="ctr"/>
        <c:lblOffset val="100"/>
        <c:noMultiLvlLbl val="0"/>
      </c:catAx>
      <c:valAx>
        <c:axId val="56365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9.5352530000000009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7328"/>
        <c:axId val="563647720"/>
      </c:barChart>
      <c:catAx>
        <c:axId val="5636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7720"/>
        <c:crosses val="autoZero"/>
        <c:auto val="1"/>
        <c:lblAlgn val="ctr"/>
        <c:lblOffset val="100"/>
        <c:noMultiLvlLbl val="0"/>
      </c:catAx>
      <c:valAx>
        <c:axId val="56364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권은숙, ID : H1900851)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27일 14:36:42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2156.2860999999998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87.265709999999999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40.522323999999998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68.430000000000007</v>
      </c>
      <c r="G8" s="59">
        <f>'DRIs DATA 입력'!G8</f>
        <v>13.013999999999999</v>
      </c>
      <c r="H8" s="59">
        <f>'DRIs DATA 입력'!H8</f>
        <v>18.556000000000001</v>
      </c>
      <c r="I8" s="55"/>
      <c r="J8" s="59" t="s">
        <v>215</v>
      </c>
      <c r="K8" s="59">
        <f>'DRIs DATA 입력'!K8</f>
        <v>7.5309999999999997</v>
      </c>
      <c r="L8" s="59">
        <f>'DRIs DATA 입력'!L8</f>
        <v>18.382999999999999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1004.5252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37.556339999999999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5.2157416000000003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485.4701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364.58908000000002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2.3979175000000001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2.0877634999999999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21.717499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3.0041954999999998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898.44115999999997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9.5352530000000009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3.6128553999999999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8.9808330000000005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681.75559999999996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1519.0986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6329.9233000000004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5170.0959999999995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138.70827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204.61011999999999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22.431152000000001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12.406833000000001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912.37869999999998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2.2037774E-2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3.5838825999999999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138.71474000000001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95.346244999999996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9" sqref="J5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328</v>
      </c>
      <c r="B1" s="55" t="s">
        <v>333</v>
      </c>
      <c r="G1" s="56" t="s">
        <v>329</v>
      </c>
      <c r="H1" s="55" t="s">
        <v>334</v>
      </c>
    </row>
    <row r="3" spans="1:27" x14ac:dyDescent="0.3">
      <c r="A3" s="65" t="s">
        <v>288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295</v>
      </c>
      <c r="B4" s="66"/>
      <c r="C4" s="66"/>
      <c r="E4" s="61" t="s">
        <v>289</v>
      </c>
      <c r="F4" s="62"/>
      <c r="G4" s="62"/>
      <c r="H4" s="63"/>
      <c r="J4" s="61" t="s">
        <v>290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284</v>
      </c>
      <c r="V4" s="66"/>
      <c r="W4" s="66"/>
      <c r="X4" s="66"/>
      <c r="Y4" s="66"/>
      <c r="Z4" s="66"/>
    </row>
    <row r="5" spans="1:27" x14ac:dyDescent="0.3">
      <c r="A5" s="60"/>
      <c r="B5" s="60" t="s">
        <v>291</v>
      </c>
      <c r="C5" s="60" t="s">
        <v>276</v>
      </c>
      <c r="E5" s="60"/>
      <c r="F5" s="60" t="s">
        <v>49</v>
      </c>
      <c r="G5" s="60" t="s">
        <v>292</v>
      </c>
      <c r="H5" s="60" t="s">
        <v>45</v>
      </c>
      <c r="J5" s="60"/>
      <c r="K5" s="60" t="s">
        <v>293</v>
      </c>
      <c r="L5" s="60" t="s">
        <v>294</v>
      </c>
      <c r="N5" s="60"/>
      <c r="O5" s="60" t="s">
        <v>277</v>
      </c>
      <c r="P5" s="60" t="s">
        <v>280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295</v>
      </c>
      <c r="B6" s="60">
        <v>1800</v>
      </c>
      <c r="C6" s="60">
        <v>2156.2860999999998</v>
      </c>
      <c r="E6" s="60" t="s">
        <v>296</v>
      </c>
      <c r="F6" s="60">
        <v>55</v>
      </c>
      <c r="G6" s="60">
        <v>15</v>
      </c>
      <c r="H6" s="60">
        <v>7</v>
      </c>
      <c r="J6" s="60" t="s">
        <v>296</v>
      </c>
      <c r="K6" s="60">
        <v>0.1</v>
      </c>
      <c r="L6" s="60">
        <v>4</v>
      </c>
      <c r="N6" s="60" t="s">
        <v>297</v>
      </c>
      <c r="O6" s="60">
        <v>40</v>
      </c>
      <c r="P6" s="60">
        <v>50</v>
      </c>
      <c r="Q6" s="60">
        <v>0</v>
      </c>
      <c r="R6" s="60">
        <v>0</v>
      </c>
      <c r="S6" s="60">
        <v>87.265709999999999</v>
      </c>
      <c r="U6" s="60" t="s">
        <v>298</v>
      </c>
      <c r="V6" s="60">
        <v>0</v>
      </c>
      <c r="W6" s="60">
        <v>0</v>
      </c>
      <c r="X6" s="60">
        <v>20</v>
      </c>
      <c r="Y6" s="60">
        <v>0</v>
      </c>
      <c r="Z6" s="60">
        <v>40.522323999999998</v>
      </c>
    </row>
    <row r="7" spans="1:27" x14ac:dyDescent="0.3">
      <c r="E7" s="60" t="s">
        <v>283</v>
      </c>
      <c r="F7" s="60">
        <v>65</v>
      </c>
      <c r="G7" s="60">
        <v>30</v>
      </c>
      <c r="H7" s="60">
        <v>20</v>
      </c>
      <c r="J7" s="60" t="s">
        <v>283</v>
      </c>
      <c r="K7" s="60">
        <v>1</v>
      </c>
      <c r="L7" s="60">
        <v>10</v>
      </c>
    </row>
    <row r="8" spans="1:27" x14ac:dyDescent="0.3">
      <c r="E8" s="60" t="s">
        <v>299</v>
      </c>
      <c r="F8" s="60">
        <v>68.430000000000007</v>
      </c>
      <c r="G8" s="60">
        <v>13.013999999999999</v>
      </c>
      <c r="H8" s="60">
        <v>18.556000000000001</v>
      </c>
      <c r="J8" s="60" t="s">
        <v>299</v>
      </c>
      <c r="K8" s="60">
        <v>7.5309999999999997</v>
      </c>
      <c r="L8" s="60">
        <v>18.382999999999999</v>
      </c>
    </row>
    <row r="13" spans="1:27" x14ac:dyDescent="0.3">
      <c r="A13" s="64" t="s">
        <v>330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300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331</v>
      </c>
      <c r="P14" s="66"/>
      <c r="Q14" s="66"/>
      <c r="R14" s="66"/>
      <c r="S14" s="66"/>
      <c r="T14" s="66"/>
      <c r="V14" s="66" t="s">
        <v>302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303</v>
      </c>
      <c r="B16" s="60">
        <v>430</v>
      </c>
      <c r="C16" s="60">
        <v>600</v>
      </c>
      <c r="D16" s="60">
        <v>0</v>
      </c>
      <c r="E16" s="60">
        <v>3000</v>
      </c>
      <c r="F16" s="60">
        <v>1004.5252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37.556339999999999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5.2157416000000003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485.4701</v>
      </c>
    </row>
    <row r="23" spans="1:62" x14ac:dyDescent="0.3">
      <c r="A23" s="64" t="s">
        <v>304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305</v>
      </c>
      <c r="B24" s="66"/>
      <c r="C24" s="66"/>
      <c r="D24" s="66"/>
      <c r="E24" s="66"/>
      <c r="F24" s="66"/>
      <c r="H24" s="66" t="s">
        <v>281</v>
      </c>
      <c r="I24" s="66"/>
      <c r="J24" s="66"/>
      <c r="K24" s="66"/>
      <c r="L24" s="66"/>
      <c r="M24" s="66"/>
      <c r="O24" s="66" t="s">
        <v>306</v>
      </c>
      <c r="P24" s="66"/>
      <c r="Q24" s="66"/>
      <c r="R24" s="66"/>
      <c r="S24" s="66"/>
      <c r="T24" s="66"/>
      <c r="V24" s="66" t="s">
        <v>307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310</v>
      </c>
      <c r="AR24" s="66"/>
      <c r="AS24" s="66"/>
      <c r="AT24" s="66"/>
      <c r="AU24" s="66"/>
      <c r="AV24" s="66"/>
      <c r="AX24" s="66" t="s">
        <v>311</v>
      </c>
      <c r="AY24" s="66"/>
      <c r="AZ24" s="66"/>
      <c r="BA24" s="66"/>
      <c r="BB24" s="66"/>
      <c r="BC24" s="66"/>
      <c r="BE24" s="66" t="s">
        <v>312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364.58908000000002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2.3979175000000001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2.0877634999999999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21.717499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3.0041954999999998</v>
      </c>
      <c r="AJ26" s="60" t="s">
        <v>313</v>
      </c>
      <c r="AK26" s="60">
        <v>320</v>
      </c>
      <c r="AL26" s="60">
        <v>400</v>
      </c>
      <c r="AM26" s="60">
        <v>0</v>
      </c>
      <c r="AN26" s="60">
        <v>1000</v>
      </c>
      <c r="AO26" s="60">
        <v>898.44115999999997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9.5352530000000009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3.6128553999999999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8.9808330000000005</v>
      </c>
    </row>
    <row r="33" spans="1:68" x14ac:dyDescent="0.3">
      <c r="A33" s="64" t="s">
        <v>332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681.75559999999996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1519.0986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6329.9233000000004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5170.0959999999995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138.70827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204.61011999999999</v>
      </c>
    </row>
    <row r="43" spans="1:68" x14ac:dyDescent="0.3">
      <c r="A43" s="64" t="s">
        <v>318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22.431152000000001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12.406833000000001</v>
      </c>
      <c r="O46" s="60" t="s">
        <v>282</v>
      </c>
      <c r="P46" s="60">
        <v>600</v>
      </c>
      <c r="Q46" s="60">
        <v>800</v>
      </c>
      <c r="R46" s="60">
        <v>0</v>
      </c>
      <c r="S46" s="60">
        <v>10000</v>
      </c>
      <c r="T46" s="60">
        <v>912.37869999999998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2.2037774E-2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3.5838825999999999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138.71474000000001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95.346244999999996</v>
      </c>
      <c r="AX46" s="60" t="s">
        <v>285</v>
      </c>
      <c r="AY46" s="60"/>
      <c r="AZ46" s="60"/>
      <c r="BA46" s="60"/>
      <c r="BB46" s="60"/>
      <c r="BC46" s="60"/>
      <c r="BE46" s="60" t="s">
        <v>286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287</v>
      </c>
      <c r="D2" s="55">
        <v>62</v>
      </c>
      <c r="E2" s="55">
        <v>2156.2860999999998</v>
      </c>
      <c r="F2" s="55">
        <v>321.81952000000001</v>
      </c>
      <c r="G2" s="55">
        <v>61.206040000000002</v>
      </c>
      <c r="H2" s="55">
        <v>39.102049999999998</v>
      </c>
      <c r="I2" s="55">
        <v>22.103988999999999</v>
      </c>
      <c r="J2" s="55">
        <v>87.265709999999999</v>
      </c>
      <c r="K2" s="55">
        <v>41.117229999999999</v>
      </c>
      <c r="L2" s="55">
        <v>46.148479999999999</v>
      </c>
      <c r="M2" s="55">
        <v>40.522323999999998</v>
      </c>
      <c r="N2" s="55">
        <v>4.6024039999999999</v>
      </c>
      <c r="O2" s="55">
        <v>25.150269999999999</v>
      </c>
      <c r="P2" s="55">
        <v>1646.0516</v>
      </c>
      <c r="Q2" s="55">
        <v>31.625720999999999</v>
      </c>
      <c r="R2" s="55">
        <v>1004.5252</v>
      </c>
      <c r="S2" s="55">
        <v>174.3441</v>
      </c>
      <c r="T2" s="55">
        <v>9962.17</v>
      </c>
      <c r="U2" s="55">
        <v>5.2157416000000003</v>
      </c>
      <c r="V2" s="55">
        <v>37.556339999999999</v>
      </c>
      <c r="W2" s="55">
        <v>485.4701</v>
      </c>
      <c r="X2" s="55">
        <v>364.58908000000002</v>
      </c>
      <c r="Y2" s="55">
        <v>2.3979175000000001</v>
      </c>
      <c r="Z2" s="55">
        <v>2.0877634999999999</v>
      </c>
      <c r="AA2" s="55">
        <v>21.717499</v>
      </c>
      <c r="AB2" s="55">
        <v>3.0041954999999998</v>
      </c>
      <c r="AC2" s="55">
        <v>898.44115999999997</v>
      </c>
      <c r="AD2" s="55">
        <v>9.5352530000000009</v>
      </c>
      <c r="AE2" s="55">
        <v>3.6128553999999999</v>
      </c>
      <c r="AF2" s="55">
        <v>8.9808330000000005</v>
      </c>
      <c r="AG2" s="55">
        <v>681.75559999999996</v>
      </c>
      <c r="AH2" s="55">
        <v>458.87668000000002</v>
      </c>
      <c r="AI2" s="55">
        <v>222.87895</v>
      </c>
      <c r="AJ2" s="55">
        <v>1519.0986</v>
      </c>
      <c r="AK2" s="55">
        <v>6329.9233000000004</v>
      </c>
      <c r="AL2" s="55">
        <v>138.70827</v>
      </c>
      <c r="AM2" s="55">
        <v>5170.0959999999995</v>
      </c>
      <c r="AN2" s="55">
        <v>204.61011999999999</v>
      </c>
      <c r="AO2" s="55">
        <v>22.431152000000001</v>
      </c>
      <c r="AP2" s="55">
        <v>16.173034999999999</v>
      </c>
      <c r="AQ2" s="55">
        <v>6.2581170000000004</v>
      </c>
      <c r="AR2" s="55">
        <v>12.406833000000001</v>
      </c>
      <c r="AS2" s="55">
        <v>912.37869999999998</v>
      </c>
      <c r="AT2" s="55">
        <v>2.2037774E-2</v>
      </c>
      <c r="AU2" s="55">
        <v>3.5838825999999999</v>
      </c>
      <c r="AV2" s="55">
        <v>138.71474000000001</v>
      </c>
      <c r="AW2" s="55">
        <v>95.346244999999996</v>
      </c>
      <c r="AX2" s="55">
        <v>0.25019804000000001</v>
      </c>
      <c r="AY2" s="55">
        <v>1.5117421</v>
      </c>
      <c r="AZ2" s="55">
        <v>483.31569999999999</v>
      </c>
      <c r="BA2" s="55">
        <v>66.864369999999994</v>
      </c>
      <c r="BB2" s="55">
        <v>16.351686000000001</v>
      </c>
      <c r="BC2" s="55">
        <v>21.372067999999999</v>
      </c>
      <c r="BD2" s="55">
        <v>29.081581</v>
      </c>
      <c r="BE2" s="55">
        <v>2.0774940000000002</v>
      </c>
      <c r="BF2" s="55">
        <v>11.030322999999999</v>
      </c>
      <c r="BG2" s="55">
        <v>6.9387240000000003E-3</v>
      </c>
      <c r="BH2" s="55">
        <v>8.5974060000000001E-3</v>
      </c>
      <c r="BI2" s="55">
        <v>7.0481943000000003E-3</v>
      </c>
      <c r="BJ2" s="55">
        <v>6.1909514999999998E-2</v>
      </c>
      <c r="BK2" s="55">
        <v>5.3374800000000001E-4</v>
      </c>
      <c r="BL2" s="55">
        <v>0.33026529999999998</v>
      </c>
      <c r="BM2" s="55">
        <v>4.1988025000000002</v>
      </c>
      <c r="BN2" s="55">
        <v>1.4895012000000001</v>
      </c>
      <c r="BO2" s="55">
        <v>70.631590000000003</v>
      </c>
      <c r="BP2" s="55">
        <v>12.482127</v>
      </c>
      <c r="BQ2" s="55">
        <v>23.585699999999999</v>
      </c>
      <c r="BR2" s="55">
        <v>89.203040000000001</v>
      </c>
      <c r="BS2" s="55">
        <v>42.030132000000002</v>
      </c>
      <c r="BT2" s="55">
        <v>13.513946000000001</v>
      </c>
      <c r="BU2" s="55">
        <v>0.24243392</v>
      </c>
      <c r="BV2" s="55">
        <v>8.4575250000000005E-2</v>
      </c>
      <c r="BW2" s="55">
        <v>0.93859756000000005</v>
      </c>
      <c r="BX2" s="55">
        <v>1.6622427</v>
      </c>
      <c r="BY2" s="55">
        <v>0.16279489</v>
      </c>
      <c r="BZ2" s="55">
        <v>1.5844216999999999E-3</v>
      </c>
      <c r="CA2" s="55">
        <v>1.4955958</v>
      </c>
      <c r="CB2" s="55">
        <v>4.7073617999999998E-2</v>
      </c>
      <c r="CC2" s="55">
        <v>0.31554607000000001</v>
      </c>
      <c r="CD2" s="55">
        <v>1.9661310999999999</v>
      </c>
      <c r="CE2" s="55">
        <v>0.13020203</v>
      </c>
      <c r="CF2" s="55">
        <v>0.49853793000000002</v>
      </c>
      <c r="CG2" s="55">
        <v>9.9000000000000005E-7</v>
      </c>
      <c r="CH2" s="55">
        <v>7.4669940000000004E-2</v>
      </c>
      <c r="CI2" s="55">
        <v>3.8375933000000001E-2</v>
      </c>
      <c r="CJ2" s="55">
        <v>4.3225160000000002</v>
      </c>
      <c r="CK2" s="55">
        <v>2.9667112999999998E-2</v>
      </c>
      <c r="CL2" s="55">
        <v>2.3550399999999998</v>
      </c>
      <c r="CM2" s="55">
        <v>3.7180312</v>
      </c>
      <c r="CN2" s="55">
        <v>2928.1215999999999</v>
      </c>
      <c r="CO2" s="55">
        <v>5076.4279999999999</v>
      </c>
      <c r="CP2" s="55">
        <v>3916.7840000000001</v>
      </c>
      <c r="CQ2" s="55">
        <v>1062.2932000000001</v>
      </c>
      <c r="CR2" s="55">
        <v>625.96100000000001</v>
      </c>
      <c r="CS2" s="55">
        <v>333.12225000000001</v>
      </c>
      <c r="CT2" s="55">
        <v>2997.9005999999999</v>
      </c>
      <c r="CU2" s="55">
        <v>2036.1384</v>
      </c>
      <c r="CV2" s="55">
        <v>948.34216000000004</v>
      </c>
      <c r="CW2" s="55">
        <v>2452.5111999999999</v>
      </c>
      <c r="CX2" s="55">
        <v>715.58870000000002</v>
      </c>
      <c r="CY2" s="55">
        <v>3280.6442999999999</v>
      </c>
      <c r="CZ2" s="55">
        <v>1823.0391</v>
      </c>
      <c r="DA2" s="55">
        <v>4923.8744999999999</v>
      </c>
      <c r="DB2" s="55">
        <v>3930.9672999999998</v>
      </c>
      <c r="DC2" s="55">
        <v>7920.643</v>
      </c>
      <c r="DD2" s="55">
        <v>12397.52</v>
      </c>
      <c r="DE2" s="55">
        <v>2934.7714999999998</v>
      </c>
      <c r="DF2" s="55">
        <v>3983.9414000000002</v>
      </c>
      <c r="DG2" s="55">
        <v>2976.4926999999998</v>
      </c>
      <c r="DH2" s="55">
        <v>110.89011000000001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66.864369999999994</v>
      </c>
      <c r="B6">
        <f>BB2</f>
        <v>16.351686000000001</v>
      </c>
      <c r="C6">
        <f>BC2</f>
        <v>21.372067999999999</v>
      </c>
      <c r="D6">
        <f>BD2</f>
        <v>29.081581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21691</v>
      </c>
      <c r="C2" s="51">
        <f ca="1">YEAR(TODAY())-YEAR(B2)+IF(TODAY()&gt;=DATE(YEAR(TODAY()),MONTH(B2),DAY(B2)),0,-1)</f>
        <v>62</v>
      </c>
      <c r="E2" s="47">
        <v>157.9</v>
      </c>
      <c r="F2" s="48" t="s">
        <v>275</v>
      </c>
      <c r="G2" s="47">
        <v>81.599999999999994</v>
      </c>
      <c r="H2" s="46" t="s">
        <v>40</v>
      </c>
      <c r="I2" s="67">
        <f>ROUND(G3/E3^2,1)</f>
        <v>32.700000000000003</v>
      </c>
    </row>
    <row r="3" spans="1:9" x14ac:dyDescent="0.3">
      <c r="E3" s="46">
        <f>E2/100</f>
        <v>1.579</v>
      </c>
      <c r="F3" s="46" t="s">
        <v>39</v>
      </c>
      <c r="G3" s="46">
        <f>G2</f>
        <v>81.599999999999994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44418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권은숙, ID : H1900851)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27일 14:36:42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44418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62</v>
      </c>
      <c r="G12" s="132"/>
      <c r="H12" s="132"/>
      <c r="I12" s="132"/>
      <c r="K12" s="123">
        <f>'개인정보 및 신체계측 입력'!E2</f>
        <v>157.9</v>
      </c>
      <c r="L12" s="124"/>
      <c r="M12" s="117">
        <f>'개인정보 및 신체계측 입력'!G2</f>
        <v>81.599999999999994</v>
      </c>
      <c r="N12" s="118"/>
      <c r="O12" s="113" t="s">
        <v>270</v>
      </c>
      <c r="P12" s="107"/>
      <c r="Q12" s="110">
        <f>'개인정보 및 신체계측 입력'!I2</f>
        <v>32.700000000000003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권은숙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68.430000000000007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13.013999999999999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18.556000000000001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0.7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18.399999999999999</v>
      </c>
      <c r="L72" s="34" t="s">
        <v>52</v>
      </c>
      <c r="M72" s="34">
        <f>ROUND('DRIs DATA'!K8,1)</f>
        <v>7.5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133.94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312.97000000000003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364.59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200.28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85.22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421.99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224.31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2021-08-27T05:59:50Z</dcterms:modified>
</cp:coreProperties>
</file>