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<sst xmlns="http://schemas.openxmlformats.org/spreadsheetml/2006/main" count="692" uniqueCount="337">
  <si>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</si>
  <si>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</si>
  <si>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</si>
  <si>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</si>
  <si>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</si>
  <si>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</si>
  <si>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</si>
  <si>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</si>
  <si>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</si>
  <si>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</si>
  <si>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</si>
  <si>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</si>
  <si>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</si>
  <si>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</si>
  <si>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</si>
  <si>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</si>
  <si>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</si>
  <si>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</si>
  <si>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</si>
  <si>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</si>
  <si>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</si>
  <si>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</si>
  <si>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</si>
  <si>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</si>
  <si>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</si>
  <si>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</si>
  <si>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</si>
  <si>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</si>
  <si>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</si>
  <si>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</si>
  <si>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</si>
  <si>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</si>
  <si>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</si>
  <si>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</si>
  <si>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</si>
  <si>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</si>
  <si>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</si>
  <si>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</si>
  <si>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</si>
  <si>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</si>
  <si>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</si>
  <si>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</si>
  <si>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</si>
  <si>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</si>
  <si>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</si>
  <si>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</si>
  <si>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</si>
  <si>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</si>
  <si>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</si>
  <si>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</si>
  <si>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</si>
  <si>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</si>
  <si>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</si>
  <si>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</si>
  <si>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</si>
  <si>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</si>
  <si>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</si>
  <si>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</si>
  <si>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</si>
  <si>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</si>
  <si>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</si>
  <si>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</si>
  <si>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</si>
  <si>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</si>
  <si>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</si>
  <si>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</si>
  <si>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</si>
  <si>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</si>
  <si>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</si>
  <si>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</si>
  <si>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</si>
  <si>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</si>
  <si>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</si>
  <si>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</si>
  <si>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</si>
  <si>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</si>
  <si>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</si>
  <si>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</si>
  <si>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</si>
  <si>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</si>
  <si>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</si>
  <si>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</si>
  <si>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</si>
  <si>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</si>
  <si>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</si>
  <si>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</si>
  <si>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</si>
  <si>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</si>
  <si>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</si>
  <si>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</si>
  <si>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</si>
  <si>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</si>
  <si>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</si>
  <si>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</si>
  <si>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</si>
  <si>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</si>
  <si>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</si>
  <si>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</si>
  <si>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</si>
  <si>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</si>
  <si>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</si>
  <si>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</si>
  <si>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</si>
  <si>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</si>
  <si>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</si>
  <si>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</si>
  <si>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</si>
  <si>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</si>
  <si>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</si>
  <si>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</si>
  <si>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</si>
  <si>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</si>
  <si>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</si>
  <si>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</si>
  <si>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</si>
  <si>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</si>
  <si>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</si>
  <si>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</si>
  <si>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</si>
  <si>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</si>
  <si>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</si>
  <si>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</si>
  <si>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</si>
  <si>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</si>
  <si>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</si>
  <si>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</si>
  <si>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</si>
  <si>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</si>
  <si>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</si>
  <si>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</si>
  <si>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</si>
  <si>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</si>
  <si>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</si>
  <si>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</si>
  <si>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</si>
  <si>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</si>
  <si>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</si>
  <si>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</si>
  <si>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</si>
  <si>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</si>
  <si>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</si>
  <si>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</si>
  <si>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</si>
  <si>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</si>
  <si>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</si>
  <si>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</si>
  <si>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</si>
  <si>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</si>
  <si>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</si>
  <si>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</si>
  <si>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</si>
  <si>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</si>
  <si>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</si>
  <si>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</si>
  <si>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</si>
  <si>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</si>
  <si>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</si>
  <si>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</si>
  <si>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</si>
  <si>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</si>
  <si>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</si>
  <si>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</si>
  <si>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</si>
  <si>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</si>
  <si>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</si>
  <si>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</si>
  <si>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</si>
  <si>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</si>
  <si>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</si>
  <si>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</si>
  <si>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</si>
  <si>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</si>
  <si>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</si>
  <si>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</si>
  <si>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</si>
  <si>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</si>
  <si>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</si>
  <si>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</si>
  <si>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</si>
  <si>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</si>
  <si>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</si>
  <si>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</si>
  <si>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</si>
  <si>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</si>
  <si>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</si>
  <si>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</si>
  <si>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</si>
  <si>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</si>
  <si>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</si>
  <si>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</si>
  <si>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</si>
  <si>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</si>
  <si>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</si>
  <si>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</si>
  <si>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</si>
  <si>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</si>
  <si>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</si>
  <si>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</si>
  <si>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</si>
  <si>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</si>
  <si>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</si>
  <si>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</si>
  <si>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</si>
  <si>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</si>
  <si>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</si>
  <si>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</si>
  <si>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</si>
  <si>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</si>
  <si>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</si>
  <si>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</si>
  <si>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</si>
  <si>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</si>
  <si>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</si>
  <si>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</si>
  <si>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</si>
  <si>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</si>
  <si>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</si>
  <si>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</si>
  <si>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</si>
  <si>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</si>
  <si>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</si>
  <si>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</si>
  <si>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</si>
  <si>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</si>
  <si>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</si>
  <si>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</si>
  <si>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</si>
  <si>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</si>
  <si>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</si>
  <si>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</si>
  <si>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</si>
  <si>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</si>
  <si>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</si>
  <si>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</si>
  <si>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</si>
  <si>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</si>
  <si>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</si>
  <si>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</si>
  <si>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</si>
  <si>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</si>
  <si>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</si>
  <si>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</si>
  <si>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</si>
  <si>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</si>
  <si>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</si>
  <si>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</si>
  <si>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</si>
  <si>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</si>
  <si>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</si>
  <si>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</si>
  <si>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</si>
  <si>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</si>
  <si>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</si>
  <si>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</si>
  <si>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</si>
  <si>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</si>
  <si>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</si>
  <si>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</si>
  <si>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</si>
  <si>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</si>
  <si>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</si>
  <si>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</si>
  <si>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</si>
  <si>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</si>
  <si>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</si>
  <si>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</si>
  <si>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</si>
  <si>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</si>
  <si>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</si>
  <si>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</si>
  <si>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</si>
  <si>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</si>
  <si>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</si>
  <si>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</si>
  <si>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</si>
  <si>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</si>
  <si>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</si>
  <si>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F</t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</si>
  <si>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</si>
  <si>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</si>
  <si>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</si>
  <si>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(설문지 : FFQ 95문항 설문지, 사용자 : 백미영, ID : H1900860)</t>
  </si>
  <si>
    <t>출력시각</t>
    <phoneticPr fontId="1" type="noConversion"/>
  </si>
  <si>
    <t>2021년 08월 30일 08:46:10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</si>
  <si>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</si>
  <si>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</si>
  <si>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</si>
  <si>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</si>
  <si>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</si>
  <si>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</si>
  <si>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</si>
  <si>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</si>
  <si>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</si>
  <si>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</si>
  <si>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</si>
  <si>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</si>
  <si>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</si>
  <si>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</si>
  <si>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</si>
  <si>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</si>
  <si>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</si>
  <si>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</si>
  <si>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</si>
  <si>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</si>
  <si>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</si>
  <si>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</si>
  <si>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</si>
  <si>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</si>
  <si>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</si>
  <si>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</si>
  <si>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</si>
  <si>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</si>
  <si>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</si>
  <si>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</si>
  <si>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</si>
  <si>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</si>
  <si>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</si>
  <si>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</si>
  <si>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</si>
  <si>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</si>
  <si>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</si>
  <si>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</si>
  <si>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</si>
  <si>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</si>
  <si>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</si>
  <si>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</si>
  <si>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</si>
  <si>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</si>
  <si>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</si>
  <si>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</si>
  <si>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</si>
  <si>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</si>
  <si>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</si>
  <si>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</si>
  <si>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</si>
  <si>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H1900860</t>
  </si>
  <si>
    <t>백미영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</si>
</sst>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14.126229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43912"/>
        <c:axId val="264048616"/>
      </c:barChart>
      <c:catAx>
        <c:axId val="2640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48616"/>
        <c:crosses val="autoZero"/>
        <c:auto val="1"/>
        <c:lblAlgn val="ctr"/>
        <c:lblOffset val="100"/>
        <c:noMultiLvlLbl val="0"/>
      </c:catAx>
      <c:valAx>
        <c:axId val="2640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0.56980299999999995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360"/>
        <c:axId val="586286888"/>
      </c:barChart>
      <c:catAx>
        <c:axId val="586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888"/>
        <c:crosses val="autoZero"/>
        <c:auto val="1"/>
        <c:lblAlgn val="ctr"/>
        <c:lblOffset val="100"/>
        <c:noMultiLvlLbl val="0"/>
      </c:catAx>
      <c:valAx>
        <c:axId val="586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2.3957269999999999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752"/>
        <c:axId val="586285320"/>
      </c:barChart>
      <c:catAx>
        <c:axId val="586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5320"/>
        <c:crosses val="autoZero"/>
        <c:auto val="1"/>
        <c:lblAlgn val="ctr"/>
        <c:lblOffset val="100"/>
        <c:noMultiLvlLbl val="0"/>
      </c:catAx>
      <c:valAx>
        <c:axId val="586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366.2724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8064"/>
        <c:axId val="586288456"/>
      </c:barChart>
      <c:catAx>
        <c:axId val="586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8456"/>
        <c:crosses val="autoZero"/>
        <c:auto val="1"/>
        <c:lblAlgn val="ctr"/>
        <c:lblOffset val="100"/>
        <c:noMultiLvlLbl val="0"/>
      </c:catAx>
      <c:valAx>
        <c:axId val="58628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1505.1284000000001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5712"/>
        <c:axId val="586281008"/>
      </c:barChart>
      <c:catAx>
        <c:axId val="586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008"/>
        <c:crosses val="autoZero"/>
        <c:auto val="1"/>
        <c:lblAlgn val="ctr"/>
        <c:lblOffset val="100"/>
        <c:noMultiLvlLbl val="0"/>
      </c:catAx>
      <c:valAx>
        <c:axId val="586281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17.955031999999999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2184"/>
        <c:axId val="586281792"/>
      </c:barChart>
      <c:catAx>
        <c:axId val="586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792"/>
        <c:crosses val="autoZero"/>
        <c:auto val="1"/>
        <c:lblAlgn val="ctr"/>
        <c:lblOffset val="100"/>
        <c:noMultiLvlLbl val="0"/>
      </c:catAx>
      <c:valAx>
        <c:axId val="586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48.102913000000001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8928"/>
        <c:axId val="513295128"/>
      </c:barChart>
      <c:catAx>
        <c:axId val="5999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5128"/>
        <c:crosses val="autoZero"/>
        <c:auto val="1"/>
        <c:lblAlgn val="ctr"/>
        <c:lblOffset val="100"/>
        <c:noMultiLvlLbl val="0"/>
      </c:catAx>
      <c:valAx>
        <c:axId val="5132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2.3066409000000001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8656"/>
        <c:axId val="513300224"/>
      </c:barChart>
      <c:catAx>
        <c:axId val="513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0224"/>
        <c:crosses val="autoZero"/>
        <c:auto val="1"/>
        <c:lblAlgn val="ctr"/>
        <c:lblOffset val="100"/>
        <c:noMultiLvlLbl val="0"/>
      </c:catAx>
      <c:valAx>
        <c:axId val="51330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209.40728999999999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5520"/>
        <c:axId val="513297088"/>
      </c:barChart>
      <c:catAx>
        <c:axId val="5132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7088"/>
        <c:crosses val="autoZero"/>
        <c:auto val="1"/>
        <c:lblAlgn val="ctr"/>
        <c:lblOffset val="100"/>
        <c:noMultiLvlLbl val="0"/>
      </c:catAx>
      <c:valAx>
        <c:axId val="51329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2.5957942000000001E-2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7480"/>
        <c:axId val="513296696"/>
      </c:barChart>
      <c:catAx>
        <c:axId val="5132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6696"/>
        <c:crosses val="autoZero"/>
        <c:auto val="1"/>
        <c:lblAlgn val="ctr"/>
        <c:lblOffset val="100"/>
        <c:noMultiLvlLbl val="0"/>
      </c:catAx>
      <c:valAx>
        <c:axId val="513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0.89594923999999998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9440"/>
        <c:axId val="513299832"/>
      </c:barChart>
      <c:catAx>
        <c:axId val="5132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9832"/>
        <c:crosses val="autoZero"/>
        <c:auto val="1"/>
        <c:lblAlgn val="ctr"/>
        <c:lblOffset val="100"/>
        <c:noMultiLvlLbl val="0"/>
      </c:catAx>
      <c:valAx>
        <c:axId val="51329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6.6619250000000001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888"/>
        <c:axId val="599977360"/>
      </c:barChart>
      <c:catAx>
        <c:axId val="5999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7360"/>
        <c:crosses val="autoZero"/>
        <c:auto val="1"/>
        <c:lblAlgn val="ctr"/>
        <c:lblOffset val="100"/>
        <c:noMultiLvlLbl val="0"/>
      </c:catAx>
      <c:valAx>
        <c:axId val="59997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41.218760000000003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300616"/>
        <c:axId val="513301008"/>
      </c:barChart>
      <c:catAx>
        <c:axId val="5133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008"/>
        <c:crosses val="autoZero"/>
        <c:auto val="1"/>
        <c:lblAlgn val="ctr"/>
        <c:lblOffset val="100"/>
        <c:noMultiLvlLbl val="0"/>
      </c:catAx>
      <c:valAx>
        <c:axId val="51330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3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16.850618000000001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4736"/>
        <c:axId val="513301792"/>
      </c:barChart>
      <c:catAx>
        <c:axId val="513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792"/>
        <c:crosses val="autoZero"/>
        <c:auto val="1"/>
        <c:lblAlgn val="ctr"/>
        <c:lblOffset val="100"/>
        <c:noMultiLvlLbl val="0"/>
      </c:catAx>
      <c:valAx>
        <c:axId val="5133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2.5049999999999999</c:v>
                </c:pt>
                <c:pt idx="1">
                  <c:v>7.657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1048"/>
        <c:axId val="520100264"/>
      </c:barChart>
      <c:catAx>
        <c:axId val="5201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0264"/>
        <c:crosses val="autoZero"/>
        <c:auto val="1"/>
        <c:lblAlgn val="ctr"/>
        <c:lblOffset val="100"/>
        <c:noMultiLvlLbl val="0"/>
      </c:catAx>
      <c:valAx>
        <c:axId val="5201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1.3734987000000001</c:v>
                </c:pt>
                <c:pt idx="1">
                  <c:v>1.4279732000000001</c:v>
                </c:pt>
                <c:pt idx="2">
                  <c:v>2.3883564000000002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83.494579999999999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576"/>
        <c:axId val="520102616"/>
      </c:barChart>
      <c:catAx>
        <c:axId val="5201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616"/>
        <c:crosses val="autoZero"/>
        <c:auto val="1"/>
        <c:lblAlgn val="ctr"/>
        <c:lblOffset val="100"/>
        <c:noMultiLvlLbl val="0"/>
      </c:catAx>
      <c:valAx>
        <c:axId val="5201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4.4345939999999997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968"/>
        <c:axId val="520105360"/>
      </c:barChart>
      <c:catAx>
        <c:axId val="5201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5360"/>
        <c:crosses val="autoZero"/>
        <c:auto val="1"/>
        <c:lblAlgn val="ctr"/>
        <c:lblOffset val="100"/>
        <c:noMultiLvlLbl val="0"/>
      </c:catAx>
      <c:valAx>
        <c:axId val="520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88.323999999999998</c:v>
                </c:pt>
                <c:pt idx="1">
                  <c:v>3.1789999999999998</c:v>
                </c:pt>
                <c:pt idx="2">
                  <c:v>8.4969999999999999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3792"/>
        <c:axId val="520102224"/>
      </c:barChart>
      <c:catAx>
        <c:axId val="5201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224"/>
        <c:crosses val="autoZero"/>
        <c:auto val="1"/>
        <c:lblAlgn val="ctr"/>
        <c:lblOffset val="100"/>
        <c:noMultiLvlLbl val="0"/>
      </c:catAx>
      <c:valAx>
        <c:axId val="52010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693.36689999999999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3008"/>
        <c:axId val="520099480"/>
      </c:barChart>
      <c:catAx>
        <c:axId val="5201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480"/>
        <c:crosses val="autoZero"/>
        <c:auto val="1"/>
        <c:lblAlgn val="ctr"/>
        <c:lblOffset val="100"/>
        <c:noMultiLvlLbl val="0"/>
      </c:catAx>
      <c:valAx>
        <c:axId val="52009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54.782400000000003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99088"/>
        <c:axId val="520099872"/>
      </c:barChart>
      <c:catAx>
        <c:axId val="5200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872"/>
        <c:crosses val="autoZero"/>
        <c:auto val="1"/>
        <c:lblAlgn val="ctr"/>
        <c:lblOffset val="100"/>
        <c:noMultiLvlLbl val="0"/>
      </c:catAx>
      <c:valAx>
        <c:axId val="52009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115.26174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184"/>
        <c:axId val="585180912"/>
      </c:barChart>
      <c:catAx>
        <c:axId val="5201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80912"/>
        <c:crosses val="autoZero"/>
        <c:auto val="1"/>
        <c:lblAlgn val="ctr"/>
        <c:lblOffset val="100"/>
        <c:noMultiLvlLbl val="0"/>
      </c:catAx>
      <c:valAx>
        <c:axId val="5851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0.3567862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9320"/>
        <c:axId val="599976968"/>
      </c:barChart>
      <c:catAx>
        <c:axId val="5999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968"/>
        <c:crosses val="autoZero"/>
        <c:auto val="1"/>
        <c:lblAlgn val="ctr"/>
        <c:lblOffset val="100"/>
        <c:noMultiLvlLbl val="0"/>
      </c:catAx>
      <c:valAx>
        <c:axId val="59997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559.37914999999998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520"/>
        <c:axId val="585178168"/>
      </c:barChart>
      <c:catAx>
        <c:axId val="5851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168"/>
        <c:crosses val="autoZero"/>
        <c:auto val="1"/>
        <c:lblAlgn val="ctr"/>
        <c:lblOffset val="100"/>
        <c:noMultiLvlLbl val="0"/>
      </c:catAx>
      <c:valAx>
        <c:axId val="5851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3.0397707999999999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78560"/>
        <c:axId val="585178952"/>
      </c:barChart>
      <c:catAx>
        <c:axId val="5851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952"/>
        <c:crosses val="autoZero"/>
        <c:auto val="1"/>
        <c:lblAlgn val="ctr"/>
        <c:lblOffset val="100"/>
        <c:noMultiLvlLbl val="0"/>
      </c:catAx>
      <c:valAx>
        <c:axId val="5851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0.4460209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128"/>
        <c:axId val="585179344"/>
      </c:barChart>
      <c:catAx>
        <c:axId val="5851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9344"/>
        <c:crosses val="autoZero"/>
        <c:auto val="1"/>
        <c:lblAlgn val="ctr"/>
        <c:lblOffset val="100"/>
        <c:noMultiLvlLbl val="0"/>
      </c:catAx>
      <c:valAx>
        <c:axId val="5851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35.996560000000002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008"/>
        <c:axId val="599975792"/>
      </c:barChart>
      <c:catAx>
        <c:axId val="5999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5792"/>
        <c:crosses val="autoZero"/>
        <c:auto val="1"/>
        <c:lblAlgn val="ctr"/>
        <c:lblOffset val="100"/>
        <c:noMultiLvlLbl val="0"/>
      </c:catAx>
      <c:valAx>
        <c:axId val="5999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0.25420140000000002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6184"/>
        <c:axId val="599976576"/>
      </c:barChart>
      <c:catAx>
        <c:axId val="5999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576"/>
        <c:crosses val="autoZero"/>
        <c:auto val="1"/>
        <c:lblAlgn val="ctr"/>
        <c:lblOffset val="100"/>
        <c:noMultiLvlLbl val="0"/>
      </c:catAx>
      <c:valAx>
        <c:axId val="59997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6.2379603000000001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496"/>
        <c:axId val="599979712"/>
      </c:barChart>
      <c:catAx>
        <c:axId val="599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9712"/>
        <c:crosses val="autoZero"/>
        <c:auto val="1"/>
        <c:lblAlgn val="ctr"/>
        <c:lblOffset val="100"/>
        <c:noMultiLvlLbl val="0"/>
      </c:catAx>
      <c:valAx>
        <c:axId val="5999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0.4460209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104"/>
        <c:axId val="599978144"/>
      </c:barChart>
      <c:catAx>
        <c:axId val="5999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8144"/>
        <c:crosses val="autoZero"/>
        <c:auto val="1"/>
        <c:lblAlgn val="ctr"/>
        <c:lblOffset val="100"/>
        <c:noMultiLvlLbl val="0"/>
      </c:catAx>
      <c:valAx>
        <c:axId val="5999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105.40597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400"/>
        <c:axId val="586282968"/>
      </c:barChart>
      <c:catAx>
        <c:axId val="5999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2968"/>
        <c:crosses val="autoZero"/>
        <c:auto val="1"/>
        <c:lblAlgn val="ctr"/>
        <c:lblOffset val="100"/>
        <c:noMultiLvlLbl val="0"/>
      </c:catAx>
      <c:valAx>
        <c:axId val="586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1.4111613999999999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4144"/>
        <c:axId val="586286496"/>
      </c:barChart>
      <c:catAx>
        <c:axId val="5862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496"/>
        <c:crosses val="autoZero"/>
        <c:auto val="1"/>
        <c:lblAlgn val="ctr"/>
        <c:lblOffset val="100"/>
        <c:noMultiLvlLbl val="0"/>
      </c:catAx>
      <c:valAx>
        <c:axId val="58628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백미영, ID : H1900860)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08:46:10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693.36689999999999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14.126229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6.6619250000000001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88.323999999999998</v>
      </c>
      <c r="G8" s="59">
        <f>'DRIs DATA 입력'!G8</f>
        <v>3.1789999999999998</v>
      </c>
      <c r="H8" s="59">
        <f>'DRIs DATA 입력'!H8</f>
        <v>8.4969999999999999</v>
      </c>
      <c r="I8" s="55"/>
      <c r="J8" s="59" t="s">
        <v>215</v>
      </c>
      <c r="K8" s="59">
        <f>'DRIs DATA 입력'!K8</f>
        <v>2.5049999999999999</v>
      </c>
      <c r="L8" s="59">
        <f>'DRIs DATA 입력'!L8</f>
        <v>7.657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83.494579999999999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4.4345939999999997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0.3567862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35.996560000000002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54.782400000000003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0.34521866000000001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0.25420140000000002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6.2379603000000001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0.4460209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105.40597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1.4111613999999999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0.56980299999999995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2.3957269999999999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115.26174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366.2724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559.37914999999998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1505.1284000000001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17.955031999999999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48.102913000000001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3.0397707999999999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2.3066409000000001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209.40728999999999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2.5957942000000001E-2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0.89594923999999998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41.218760000000003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16.850618000000001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280</v>
      </c>
      <c r="B1" s="55" t="s">
        <v>281</v>
      </c>
      <c r="G1" s="56" t="s">
        <v>282</v>
      </c>
      <c r="H1" s="55" t="s">
        <v>283</v>
      </c>
    </row>
    <row r="3" spans="1:27" x14ac:dyDescent="0.3">
      <c r="A3" s="65" t="s">
        <v>284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285</v>
      </c>
      <c r="B4" s="66"/>
      <c r="C4" s="66"/>
      <c r="E4" s="61" t="s">
        <v>286</v>
      </c>
      <c r="F4" s="62"/>
      <c r="G4" s="62"/>
      <c r="H4" s="63"/>
      <c r="J4" s="61" t="s">
        <v>287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289</v>
      </c>
      <c r="E5" s="60"/>
      <c r="F5" s="60" t="s">
        <v>49</v>
      </c>
      <c r="G5" s="60" t="s">
        <v>290</v>
      </c>
      <c r="H5" s="60" t="s">
        <v>45</v>
      </c>
      <c r="J5" s="60"/>
      <c r="K5" s="60" t="s">
        <v>291</v>
      </c>
      <c r="L5" s="60" t="s">
        <v>292</v>
      </c>
      <c r="N5" s="60"/>
      <c r="O5" s="60" t="s">
        <v>293</v>
      </c>
      <c r="P5" s="60" t="s">
        <v>294</v>
      </c>
      <c r="Q5" s="60" t="s">
        <v>279</v>
      </c>
      <c r="R5" s="60" t="s">
        <v>295</v>
      </c>
      <c r="S5" s="60" t="s">
        <v>289</v>
      </c>
      <c r="U5" s="60"/>
      <c r="V5" s="60" t="s">
        <v>293</v>
      </c>
      <c r="W5" s="60" t="s">
        <v>294</v>
      </c>
      <c r="X5" s="60" t="s">
        <v>279</v>
      </c>
      <c r="Y5" s="60" t="s">
        <v>295</v>
      </c>
      <c r="Z5" s="60" t="s">
        <v>289</v>
      </c>
    </row>
    <row r="6" spans="1:27" x14ac:dyDescent="0.3">
      <c r="A6" s="60" t="s">
        <v>285</v>
      </c>
      <c r="B6" s="60">
        <v>1800</v>
      </c>
      <c r="C6" s="60">
        <v>693.36689999999999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50</v>
      </c>
      <c r="Q6" s="60">
        <v>0</v>
      </c>
      <c r="R6" s="60">
        <v>0</v>
      </c>
      <c r="S6" s="60">
        <v>14.126229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6.6619250000000001</v>
      </c>
    </row>
    <row r="7" spans="1:27" x14ac:dyDescent="0.3">
      <c r="E7" s="60" t="s">
        <v>299</v>
      </c>
      <c r="F7" s="60">
        <v>65</v>
      </c>
      <c r="G7" s="60">
        <v>30</v>
      </c>
      <c r="H7" s="60">
        <v>20</v>
      </c>
      <c r="J7" s="60" t="s">
        <v>299</v>
      </c>
      <c r="K7" s="60">
        <v>1</v>
      </c>
      <c r="L7" s="60">
        <v>10</v>
      </c>
    </row>
    <row r="8" spans="1:27" x14ac:dyDescent="0.3">
      <c r="E8" s="60" t="s">
        <v>300</v>
      </c>
      <c r="F8" s="60">
        <v>88.323999999999998</v>
      </c>
      <c r="G8" s="60">
        <v>3.1789999999999998</v>
      </c>
      <c r="H8" s="60">
        <v>8.4969999999999999</v>
      </c>
      <c r="J8" s="60" t="s">
        <v>300</v>
      </c>
      <c r="K8" s="60">
        <v>2.5049999999999999</v>
      </c>
      <c r="L8" s="60">
        <v>7.657</v>
      </c>
    </row>
    <row r="13" spans="1:27" x14ac:dyDescent="0.3">
      <c r="A13" s="64" t="s">
        <v>301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304</v>
      </c>
      <c r="P14" s="66"/>
      <c r="Q14" s="66"/>
      <c r="R14" s="66"/>
      <c r="S14" s="66"/>
      <c r="T14" s="66"/>
      <c r="V14" s="66" t="s">
        <v>305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293</v>
      </c>
      <c r="C15" s="60" t="s">
        <v>294</v>
      </c>
      <c r="D15" s="60" t="s">
        <v>279</v>
      </c>
      <c r="E15" s="60" t="s">
        <v>295</v>
      </c>
      <c r="F15" s="60" t="s">
        <v>289</v>
      </c>
      <c r="H15" s="60"/>
      <c r="I15" s="60" t="s">
        <v>293</v>
      </c>
      <c r="J15" s="60" t="s">
        <v>294</v>
      </c>
      <c r="K15" s="60" t="s">
        <v>279</v>
      </c>
      <c r="L15" s="60" t="s">
        <v>295</v>
      </c>
      <c r="M15" s="60" t="s">
        <v>289</v>
      </c>
      <c r="O15" s="60"/>
      <c r="P15" s="60" t="s">
        <v>293</v>
      </c>
      <c r="Q15" s="60" t="s">
        <v>294</v>
      </c>
      <c r="R15" s="60" t="s">
        <v>279</v>
      </c>
      <c r="S15" s="60" t="s">
        <v>295</v>
      </c>
      <c r="T15" s="60" t="s">
        <v>289</v>
      </c>
      <c r="V15" s="60"/>
      <c r="W15" s="60" t="s">
        <v>293</v>
      </c>
      <c r="X15" s="60" t="s">
        <v>294</v>
      </c>
      <c r="Y15" s="60" t="s">
        <v>279</v>
      </c>
      <c r="Z15" s="60" t="s">
        <v>295</v>
      </c>
      <c r="AA15" s="60" t="s">
        <v>289</v>
      </c>
    </row>
    <row r="16" spans="1:27" x14ac:dyDescent="0.3">
      <c r="A16" s="60" t="s">
        <v>306</v>
      </c>
      <c r="B16" s="60">
        <v>430</v>
      </c>
      <c r="C16" s="60">
        <v>600</v>
      </c>
      <c r="D16" s="60">
        <v>0</v>
      </c>
      <c r="E16" s="60">
        <v>3000</v>
      </c>
      <c r="F16" s="60">
        <v>83.494579999999999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4.4345939999999997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0.3567862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35.996560000000002</v>
      </c>
    </row>
    <row r="23" spans="1:62" x14ac:dyDescent="0.3">
      <c r="A23" s="64" t="s">
        <v>307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308</v>
      </c>
      <c r="B24" s="66"/>
      <c r="C24" s="66"/>
      <c r="D24" s="66"/>
      <c r="E24" s="66"/>
      <c r="F24" s="66"/>
      <c r="H24" s="66" t="s">
        <v>309</v>
      </c>
      <c r="I24" s="66"/>
      <c r="J24" s="66"/>
      <c r="K24" s="66"/>
      <c r="L24" s="66"/>
      <c r="M24" s="66"/>
      <c r="O24" s="66" t="s">
        <v>310</v>
      </c>
      <c r="P24" s="66"/>
      <c r="Q24" s="66"/>
      <c r="R24" s="66"/>
      <c r="S24" s="66"/>
      <c r="T24" s="66"/>
      <c r="V24" s="66" t="s">
        <v>311</v>
      </c>
      <c r="W24" s="66"/>
      <c r="X24" s="66"/>
      <c r="Y24" s="66"/>
      <c r="Z24" s="66"/>
      <c r="AA24" s="66"/>
      <c r="AC24" s="66" t="s">
        <v>312</v>
      </c>
      <c r="AD24" s="66"/>
      <c r="AE24" s="66"/>
      <c r="AF24" s="66"/>
      <c r="AG24" s="66"/>
      <c r="AH24" s="66"/>
      <c r="AJ24" s="66" t="s">
        <v>313</v>
      </c>
      <c r="AK24" s="66"/>
      <c r="AL24" s="66"/>
      <c r="AM24" s="66"/>
      <c r="AN24" s="66"/>
      <c r="AO24" s="66"/>
      <c r="AQ24" s="66" t="s">
        <v>314</v>
      </c>
      <c r="AR24" s="66"/>
      <c r="AS24" s="66"/>
      <c r="AT24" s="66"/>
      <c r="AU24" s="66"/>
      <c r="AV24" s="66"/>
      <c r="AX24" s="66" t="s">
        <v>315</v>
      </c>
      <c r="AY24" s="66"/>
      <c r="AZ24" s="66"/>
      <c r="BA24" s="66"/>
      <c r="BB24" s="66"/>
      <c r="BC24" s="66"/>
      <c r="BE24" s="66" t="s">
        <v>316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293</v>
      </c>
      <c r="C25" s="60" t="s">
        <v>294</v>
      </c>
      <c r="D25" s="60" t="s">
        <v>279</v>
      </c>
      <c r="E25" s="60" t="s">
        <v>295</v>
      </c>
      <c r="F25" s="60" t="s">
        <v>289</v>
      </c>
      <c r="H25" s="60"/>
      <c r="I25" s="60" t="s">
        <v>293</v>
      </c>
      <c r="J25" s="60" t="s">
        <v>294</v>
      </c>
      <c r="K25" s="60" t="s">
        <v>279</v>
      </c>
      <c r="L25" s="60" t="s">
        <v>295</v>
      </c>
      <c r="M25" s="60" t="s">
        <v>289</v>
      </c>
      <c r="O25" s="60"/>
      <c r="P25" s="60" t="s">
        <v>293</v>
      </c>
      <c r="Q25" s="60" t="s">
        <v>294</v>
      </c>
      <c r="R25" s="60" t="s">
        <v>279</v>
      </c>
      <c r="S25" s="60" t="s">
        <v>295</v>
      </c>
      <c r="T25" s="60" t="s">
        <v>289</v>
      </c>
      <c r="V25" s="60"/>
      <c r="W25" s="60" t="s">
        <v>293</v>
      </c>
      <c r="X25" s="60" t="s">
        <v>294</v>
      </c>
      <c r="Y25" s="60" t="s">
        <v>279</v>
      </c>
      <c r="Z25" s="60" t="s">
        <v>295</v>
      </c>
      <c r="AA25" s="60" t="s">
        <v>289</v>
      </c>
      <c r="AC25" s="60"/>
      <c r="AD25" s="60" t="s">
        <v>293</v>
      </c>
      <c r="AE25" s="60" t="s">
        <v>294</v>
      </c>
      <c r="AF25" s="60" t="s">
        <v>279</v>
      </c>
      <c r="AG25" s="60" t="s">
        <v>295</v>
      </c>
      <c r="AH25" s="60" t="s">
        <v>289</v>
      </c>
      <c r="AJ25" s="60"/>
      <c r="AK25" s="60" t="s">
        <v>293</v>
      </c>
      <c r="AL25" s="60" t="s">
        <v>294</v>
      </c>
      <c r="AM25" s="60" t="s">
        <v>279</v>
      </c>
      <c r="AN25" s="60" t="s">
        <v>295</v>
      </c>
      <c r="AO25" s="60" t="s">
        <v>289</v>
      </c>
      <c r="AQ25" s="60"/>
      <c r="AR25" s="60" t="s">
        <v>293</v>
      </c>
      <c r="AS25" s="60" t="s">
        <v>294</v>
      </c>
      <c r="AT25" s="60" t="s">
        <v>279</v>
      </c>
      <c r="AU25" s="60" t="s">
        <v>295</v>
      </c>
      <c r="AV25" s="60" t="s">
        <v>289</v>
      </c>
      <c r="AX25" s="60"/>
      <c r="AY25" s="60" t="s">
        <v>293</v>
      </c>
      <c r="AZ25" s="60" t="s">
        <v>294</v>
      </c>
      <c r="BA25" s="60" t="s">
        <v>279</v>
      </c>
      <c r="BB25" s="60" t="s">
        <v>295</v>
      </c>
      <c r="BC25" s="60" t="s">
        <v>289</v>
      </c>
      <c r="BE25" s="60"/>
      <c r="BF25" s="60" t="s">
        <v>293</v>
      </c>
      <c r="BG25" s="60" t="s">
        <v>294</v>
      </c>
      <c r="BH25" s="60" t="s">
        <v>279</v>
      </c>
      <c r="BI25" s="60" t="s">
        <v>295</v>
      </c>
      <c r="BJ25" s="60" t="s">
        <v>289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54.782400000000003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0.34521866000000001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0.25420140000000002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6.2379603000000001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0.4460209</v>
      </c>
      <c r="AJ26" s="60" t="s">
        <v>317</v>
      </c>
      <c r="AK26" s="60">
        <v>320</v>
      </c>
      <c r="AL26" s="60">
        <v>400</v>
      </c>
      <c r="AM26" s="60">
        <v>0</v>
      </c>
      <c r="AN26" s="60">
        <v>1000</v>
      </c>
      <c r="AO26" s="60">
        <v>105.40597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1.4111613999999999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0.56980299999999995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2.3957269999999999</v>
      </c>
    </row>
    <row r="33" spans="1:68" x14ac:dyDescent="0.3">
      <c r="A33" s="64" t="s">
        <v>318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320</v>
      </c>
      <c r="W34" s="66"/>
      <c r="X34" s="66"/>
      <c r="Y34" s="66"/>
      <c r="Z34" s="66"/>
      <c r="AA34" s="66"/>
      <c r="AC34" s="66" t="s">
        <v>321</v>
      </c>
      <c r="AD34" s="66"/>
      <c r="AE34" s="66"/>
      <c r="AF34" s="66"/>
      <c r="AG34" s="66"/>
      <c r="AH34" s="66"/>
      <c r="AJ34" s="66" t="s">
        <v>322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293</v>
      </c>
      <c r="C35" s="60" t="s">
        <v>294</v>
      </c>
      <c r="D35" s="60" t="s">
        <v>279</v>
      </c>
      <c r="E35" s="60" t="s">
        <v>295</v>
      </c>
      <c r="F35" s="60" t="s">
        <v>289</v>
      </c>
      <c r="H35" s="60"/>
      <c r="I35" s="60" t="s">
        <v>293</v>
      </c>
      <c r="J35" s="60" t="s">
        <v>294</v>
      </c>
      <c r="K35" s="60" t="s">
        <v>279</v>
      </c>
      <c r="L35" s="60" t="s">
        <v>295</v>
      </c>
      <c r="M35" s="60" t="s">
        <v>289</v>
      </c>
      <c r="O35" s="60"/>
      <c r="P35" s="60" t="s">
        <v>293</v>
      </c>
      <c r="Q35" s="60" t="s">
        <v>294</v>
      </c>
      <c r="R35" s="60" t="s">
        <v>279</v>
      </c>
      <c r="S35" s="60" t="s">
        <v>295</v>
      </c>
      <c r="T35" s="60" t="s">
        <v>289</v>
      </c>
      <c r="V35" s="60"/>
      <c r="W35" s="60" t="s">
        <v>293</v>
      </c>
      <c r="X35" s="60" t="s">
        <v>294</v>
      </c>
      <c r="Y35" s="60" t="s">
        <v>279</v>
      </c>
      <c r="Z35" s="60" t="s">
        <v>295</v>
      </c>
      <c r="AA35" s="60" t="s">
        <v>289</v>
      </c>
      <c r="AC35" s="60"/>
      <c r="AD35" s="60" t="s">
        <v>293</v>
      </c>
      <c r="AE35" s="60" t="s">
        <v>294</v>
      </c>
      <c r="AF35" s="60" t="s">
        <v>279</v>
      </c>
      <c r="AG35" s="60" t="s">
        <v>295</v>
      </c>
      <c r="AH35" s="60" t="s">
        <v>289</v>
      </c>
      <c r="AJ35" s="60"/>
      <c r="AK35" s="60" t="s">
        <v>293</v>
      </c>
      <c r="AL35" s="60" t="s">
        <v>294</v>
      </c>
      <c r="AM35" s="60" t="s">
        <v>279</v>
      </c>
      <c r="AN35" s="60" t="s">
        <v>295</v>
      </c>
      <c r="AO35" s="60" t="s">
        <v>289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115.26174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366.2724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559.37914999999998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1505.1284000000001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17.955031999999999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48.102913000000001</v>
      </c>
    </row>
    <row r="43" spans="1:68" x14ac:dyDescent="0.3">
      <c r="A43" s="64" t="s">
        <v>323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324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325</v>
      </c>
      <c r="P44" s="66"/>
      <c r="Q44" s="66"/>
      <c r="R44" s="66"/>
      <c r="S44" s="66"/>
      <c r="T44" s="66"/>
      <c r="V44" s="66" t="s">
        <v>326</v>
      </c>
      <c r="W44" s="66"/>
      <c r="X44" s="66"/>
      <c r="Y44" s="66"/>
      <c r="Z44" s="66"/>
      <c r="AA44" s="66"/>
      <c r="AC44" s="66" t="s">
        <v>327</v>
      </c>
      <c r="AD44" s="66"/>
      <c r="AE44" s="66"/>
      <c r="AF44" s="66"/>
      <c r="AG44" s="66"/>
      <c r="AH44" s="66"/>
      <c r="AJ44" s="66" t="s">
        <v>328</v>
      </c>
      <c r="AK44" s="66"/>
      <c r="AL44" s="66"/>
      <c r="AM44" s="66"/>
      <c r="AN44" s="66"/>
      <c r="AO44" s="66"/>
      <c r="AQ44" s="66" t="s">
        <v>329</v>
      </c>
      <c r="AR44" s="66"/>
      <c r="AS44" s="66"/>
      <c r="AT44" s="66"/>
      <c r="AU44" s="66"/>
      <c r="AV44" s="66"/>
      <c r="AX44" s="66" t="s">
        <v>330</v>
      </c>
      <c r="AY44" s="66"/>
      <c r="AZ44" s="66"/>
      <c r="BA44" s="66"/>
      <c r="BB44" s="66"/>
      <c r="BC44" s="66"/>
      <c r="BE44" s="66" t="s">
        <v>331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293</v>
      </c>
      <c r="C45" s="60" t="s">
        <v>294</v>
      </c>
      <c r="D45" s="60" t="s">
        <v>279</v>
      </c>
      <c r="E45" s="60" t="s">
        <v>295</v>
      </c>
      <c r="F45" s="60" t="s">
        <v>289</v>
      </c>
      <c r="H45" s="60"/>
      <c r="I45" s="60" t="s">
        <v>293</v>
      </c>
      <c r="J45" s="60" t="s">
        <v>294</v>
      </c>
      <c r="K45" s="60" t="s">
        <v>279</v>
      </c>
      <c r="L45" s="60" t="s">
        <v>295</v>
      </c>
      <c r="M45" s="60" t="s">
        <v>289</v>
      </c>
      <c r="O45" s="60"/>
      <c r="P45" s="60" t="s">
        <v>293</v>
      </c>
      <c r="Q45" s="60" t="s">
        <v>294</v>
      </c>
      <c r="R45" s="60" t="s">
        <v>279</v>
      </c>
      <c r="S45" s="60" t="s">
        <v>295</v>
      </c>
      <c r="T45" s="60" t="s">
        <v>289</v>
      </c>
      <c r="V45" s="60"/>
      <c r="W45" s="60" t="s">
        <v>293</v>
      </c>
      <c r="X45" s="60" t="s">
        <v>294</v>
      </c>
      <c r="Y45" s="60" t="s">
        <v>279</v>
      </c>
      <c r="Z45" s="60" t="s">
        <v>295</v>
      </c>
      <c r="AA45" s="60" t="s">
        <v>289</v>
      </c>
      <c r="AC45" s="60"/>
      <c r="AD45" s="60" t="s">
        <v>293</v>
      </c>
      <c r="AE45" s="60" t="s">
        <v>294</v>
      </c>
      <c r="AF45" s="60" t="s">
        <v>279</v>
      </c>
      <c r="AG45" s="60" t="s">
        <v>295</v>
      </c>
      <c r="AH45" s="60" t="s">
        <v>289</v>
      </c>
      <c r="AJ45" s="60"/>
      <c r="AK45" s="60" t="s">
        <v>293</v>
      </c>
      <c r="AL45" s="60" t="s">
        <v>294</v>
      </c>
      <c r="AM45" s="60" t="s">
        <v>279</v>
      </c>
      <c r="AN45" s="60" t="s">
        <v>295</v>
      </c>
      <c r="AO45" s="60" t="s">
        <v>289</v>
      </c>
      <c r="AQ45" s="60"/>
      <c r="AR45" s="60" t="s">
        <v>293</v>
      </c>
      <c r="AS45" s="60" t="s">
        <v>294</v>
      </c>
      <c r="AT45" s="60" t="s">
        <v>279</v>
      </c>
      <c r="AU45" s="60" t="s">
        <v>295</v>
      </c>
      <c r="AV45" s="60" t="s">
        <v>289</v>
      </c>
      <c r="AX45" s="60"/>
      <c r="AY45" s="60" t="s">
        <v>293</v>
      </c>
      <c r="AZ45" s="60" t="s">
        <v>294</v>
      </c>
      <c r="BA45" s="60" t="s">
        <v>279</v>
      </c>
      <c r="BB45" s="60" t="s">
        <v>295</v>
      </c>
      <c r="BC45" s="60" t="s">
        <v>289</v>
      </c>
      <c r="BE45" s="60"/>
      <c r="BF45" s="60" t="s">
        <v>293</v>
      </c>
      <c r="BG45" s="60" t="s">
        <v>294</v>
      </c>
      <c r="BH45" s="60" t="s">
        <v>279</v>
      </c>
      <c r="BI45" s="60" t="s">
        <v>295</v>
      </c>
      <c r="BJ45" s="60" t="s">
        <v>289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3.0397707999999999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2.3066409000000001</v>
      </c>
      <c r="O46" s="60" t="s">
        <v>332</v>
      </c>
      <c r="P46" s="60">
        <v>600</v>
      </c>
      <c r="Q46" s="60">
        <v>800</v>
      </c>
      <c r="R46" s="60">
        <v>0</v>
      </c>
      <c r="S46" s="60">
        <v>10000</v>
      </c>
      <c r="T46" s="60">
        <v>209.40728999999999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2.5957942000000001E-2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0.89594923999999998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41.218760000000003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16.850618000000001</v>
      </c>
      <c r="AX46" s="60" t="s">
        <v>333</v>
      </c>
      <c r="AY46" s="60"/>
      <c r="AZ46" s="60"/>
      <c r="BA46" s="60"/>
      <c r="BB46" s="60"/>
      <c r="BC46" s="60"/>
      <c r="BE46" s="60" t="s">
        <v>334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277</v>
      </c>
      <c r="D2" s="55">
        <v>53</v>
      </c>
      <c r="E2" s="55">
        <v>693.36689999999999</v>
      </c>
      <c r="F2" s="55">
        <v>146.83046999999999</v>
      </c>
      <c r="G2" s="55">
        <v>5.2840714000000002</v>
      </c>
      <c r="H2" s="55">
        <v>4.206086</v>
      </c>
      <c r="I2" s="55">
        <v>1.077985</v>
      </c>
      <c r="J2" s="55">
        <v>14.126229</v>
      </c>
      <c r="K2" s="55">
        <v>11.326477000000001</v>
      </c>
      <c r="L2" s="55">
        <v>2.7997518000000001</v>
      </c>
      <c r="M2" s="55">
        <v>6.6619250000000001</v>
      </c>
      <c r="N2" s="55">
        <v>0.78527164000000005</v>
      </c>
      <c r="O2" s="55">
        <v>4.1457142999999999</v>
      </c>
      <c r="P2" s="55">
        <v>548.32849999999996</v>
      </c>
      <c r="Q2" s="55">
        <v>4.8043089999999999</v>
      </c>
      <c r="R2" s="55">
        <v>83.494579999999999</v>
      </c>
      <c r="S2" s="55">
        <v>6.6203756</v>
      </c>
      <c r="T2" s="55">
        <v>922.48895000000005</v>
      </c>
      <c r="U2" s="55">
        <v>0.3567862</v>
      </c>
      <c r="V2" s="55">
        <v>4.4345939999999997</v>
      </c>
      <c r="W2" s="55">
        <v>35.996560000000002</v>
      </c>
      <c r="X2" s="55">
        <v>54.782400000000003</v>
      </c>
      <c r="Y2" s="55">
        <v>0.34521866000000001</v>
      </c>
      <c r="Z2" s="55">
        <v>0.25420140000000002</v>
      </c>
      <c r="AA2" s="55">
        <v>6.2379603000000001</v>
      </c>
      <c r="AB2" s="55">
        <v>0.4460209</v>
      </c>
      <c r="AC2" s="55">
        <v>105.40597</v>
      </c>
      <c r="AD2" s="55">
        <v>1.4111613999999999</v>
      </c>
      <c r="AE2" s="55">
        <v>0.56980299999999995</v>
      </c>
      <c r="AF2" s="55">
        <v>2.3957269999999999</v>
      </c>
      <c r="AG2" s="55">
        <v>115.26174</v>
      </c>
      <c r="AH2" s="55">
        <v>96.775409999999994</v>
      </c>
      <c r="AI2" s="55">
        <v>18.486332000000001</v>
      </c>
      <c r="AJ2" s="55">
        <v>366.2724</v>
      </c>
      <c r="AK2" s="55">
        <v>559.37914999999998</v>
      </c>
      <c r="AL2" s="55">
        <v>17.955031999999999</v>
      </c>
      <c r="AM2" s="55">
        <v>1505.1284000000001</v>
      </c>
      <c r="AN2" s="55">
        <v>48.102913000000001</v>
      </c>
      <c r="AO2" s="55">
        <v>3.0397707999999999</v>
      </c>
      <c r="AP2" s="55">
        <v>2.7183959999999998</v>
      </c>
      <c r="AQ2" s="55">
        <v>0.32137485999999998</v>
      </c>
      <c r="AR2" s="55">
        <v>2.3066409000000001</v>
      </c>
      <c r="AS2" s="55">
        <v>209.40728999999999</v>
      </c>
      <c r="AT2" s="55">
        <v>2.5957942000000001E-2</v>
      </c>
      <c r="AU2" s="55">
        <v>0.89594923999999998</v>
      </c>
      <c r="AV2" s="55">
        <v>41.218760000000003</v>
      </c>
      <c r="AW2" s="55">
        <v>16.850618000000001</v>
      </c>
      <c r="AX2" s="55">
        <v>2.5001353E-2</v>
      </c>
      <c r="AY2" s="55">
        <v>0.16670484999999999</v>
      </c>
      <c r="AZ2" s="55">
        <v>22.054189999999998</v>
      </c>
      <c r="BA2" s="55">
        <v>5.2025322999999997</v>
      </c>
      <c r="BB2" s="55">
        <v>1.3734987000000001</v>
      </c>
      <c r="BC2" s="55">
        <v>1.4279732000000001</v>
      </c>
      <c r="BD2" s="55">
        <v>2.3883564000000002</v>
      </c>
      <c r="BE2" s="55">
        <v>0.19234594999999999</v>
      </c>
      <c r="BF2" s="55">
        <v>1.3149021999999999</v>
      </c>
      <c r="BG2" s="55">
        <v>0</v>
      </c>
      <c r="BH2" s="55">
        <v>8.4216E-4</v>
      </c>
      <c r="BI2" s="55">
        <v>9.7260844999999996E-4</v>
      </c>
      <c r="BJ2" s="55">
        <v>9.4171789999999995E-3</v>
      </c>
      <c r="BK2" s="55">
        <v>0</v>
      </c>
      <c r="BL2" s="55">
        <v>4.0491510000000001E-2</v>
      </c>
      <c r="BM2" s="55">
        <v>0.32197782000000003</v>
      </c>
      <c r="BN2" s="55">
        <v>7.5591153999999994E-2</v>
      </c>
      <c r="BO2" s="55">
        <v>5.733263</v>
      </c>
      <c r="BP2" s="55">
        <v>0.75561606999999997</v>
      </c>
      <c r="BQ2" s="55">
        <v>1.4969401</v>
      </c>
      <c r="BR2" s="55">
        <v>5.9492690000000001</v>
      </c>
      <c r="BS2" s="55">
        <v>5.7985300000000004</v>
      </c>
      <c r="BT2" s="55">
        <v>1.0191082</v>
      </c>
      <c r="BU2" s="55">
        <v>7.6846954999999998E-3</v>
      </c>
      <c r="BV2" s="55">
        <v>5.7442407000000001E-3</v>
      </c>
      <c r="BW2" s="55">
        <v>6.9390826000000003E-2</v>
      </c>
      <c r="BX2" s="55">
        <v>0.16427343</v>
      </c>
      <c r="BY2" s="55">
        <v>1.2495618999999999E-2</v>
      </c>
      <c r="BZ2" s="55">
        <v>3.1946527000000001E-4</v>
      </c>
      <c r="CA2" s="55">
        <v>6.8952050000000001E-2</v>
      </c>
      <c r="CB2" s="55">
        <v>4.0100420000000001E-3</v>
      </c>
      <c r="CC2" s="55">
        <v>1.8821564999999998E-2</v>
      </c>
      <c r="CD2" s="55">
        <v>0.39323789999999997</v>
      </c>
      <c r="CE2" s="55">
        <v>2.9039588000000002E-2</v>
      </c>
      <c r="CF2" s="55">
        <v>2.8396534000000001E-2</v>
      </c>
      <c r="CG2" s="55">
        <v>0</v>
      </c>
      <c r="CH2" s="55">
        <v>3.0017287999999998E-3</v>
      </c>
      <c r="CI2" s="55">
        <v>7.7246405000000002E-8</v>
      </c>
      <c r="CJ2" s="55">
        <v>0.89772280000000004</v>
      </c>
      <c r="CK2" s="55">
        <v>5.1659799999999997E-3</v>
      </c>
      <c r="CL2" s="55">
        <v>7.4652389999999999E-2</v>
      </c>
      <c r="CM2" s="55">
        <v>0.34253844999999999</v>
      </c>
      <c r="CN2" s="55">
        <v>525.79236000000003</v>
      </c>
      <c r="CO2" s="55">
        <v>899.41549999999995</v>
      </c>
      <c r="CP2" s="55">
        <v>452.23433999999997</v>
      </c>
      <c r="CQ2" s="55">
        <v>168.33521999999999</v>
      </c>
      <c r="CR2" s="55">
        <v>97.304010000000005</v>
      </c>
      <c r="CS2" s="55">
        <v>104.30759</v>
      </c>
      <c r="CT2" s="55">
        <v>514.01855</v>
      </c>
      <c r="CU2" s="55">
        <v>278.79059999999998</v>
      </c>
      <c r="CV2" s="55">
        <v>320.57992999999999</v>
      </c>
      <c r="CW2" s="55">
        <v>309.85489999999999</v>
      </c>
      <c r="CX2" s="55">
        <v>122.98755</v>
      </c>
      <c r="CY2" s="55">
        <v>686.67470000000003</v>
      </c>
      <c r="CZ2" s="55">
        <v>261.80646000000002</v>
      </c>
      <c r="DA2" s="55">
        <v>772.43164000000002</v>
      </c>
      <c r="DB2" s="55">
        <v>752.12645999999995</v>
      </c>
      <c r="DC2" s="55">
        <v>1225.7191</v>
      </c>
      <c r="DD2" s="55">
        <v>1769.539</v>
      </c>
      <c r="DE2" s="55">
        <v>305.04617000000002</v>
      </c>
      <c r="DF2" s="55">
        <v>909.40656000000001</v>
      </c>
      <c r="DG2" s="55">
        <v>426.52890000000002</v>
      </c>
      <c r="DH2" s="55">
        <v>18.797909000000001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5.2025322999999997</v>
      </c>
      <c r="B6">
        <f>BB2</f>
        <v>1.3734987000000001</v>
      </c>
      <c r="C6">
        <f>BC2</f>
        <v>1.4279732000000001</v>
      </c>
      <c r="D6">
        <f>BD2</f>
        <v>2.3883564000000002</v>
      </c>
    </row>
    <row r="7" spans="1:113" x14ac:dyDescent="0.3">
      <c r="B7">
        <f>ROUND(B6/MAX($B$6,$C$6,$D$6),1)</f>
        <v>0.6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24773</v>
      </c>
      <c r="C2" s="51">
        <f ca="1">YEAR(TODAY())-YEAR(B2)+IF(TODAY()&gt;=DATE(YEAR(TODAY()),MONTH(B2),DAY(B2)),0,-1)</f>
        <v>53</v>
      </c>
      <c r="E2" s="47">
        <v>159.80000000000001</v>
      </c>
      <c r="F2" s="48" t="s">
        <v>275</v>
      </c>
      <c r="G2" s="47">
        <v>54.7</v>
      </c>
      <c r="H2" s="46" t="s">
        <v>40</v>
      </c>
      <c r="I2" s="67">
        <f>ROUND(G3/E3^2,1)</f>
        <v>21.4</v>
      </c>
    </row>
    <row r="3" spans="1:9" x14ac:dyDescent="0.3">
      <c r="E3" s="46">
        <f>E2/100</f>
        <v>1.5980000000000001</v>
      </c>
      <c r="F3" s="46" t="s">
        <v>39</v>
      </c>
      <c r="G3" s="46">
        <f>G2</f>
        <v>54.7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백미영, ID : H1900860)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08:46:10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44426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53</v>
      </c>
      <c r="G12" s="132"/>
      <c r="H12" s="132"/>
      <c r="I12" s="132"/>
      <c r="K12" s="123">
        <f>'개인정보 및 신체계측 입력'!E2</f>
        <v>159.80000000000001</v>
      </c>
      <c r="L12" s="124"/>
      <c r="M12" s="117">
        <f>'개인정보 및 신체계측 입력'!G2</f>
        <v>54.7</v>
      </c>
      <c r="N12" s="118"/>
      <c r="O12" s="113" t="s">
        <v>270</v>
      </c>
      <c r="P12" s="107"/>
      <c r="Q12" s="110">
        <f>'개인정보 및 신체계측 입력'!I2</f>
        <v>21.4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백미영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88.323999999999998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3.1789999999999998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8.4969999999999999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0.6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7.7</v>
      </c>
      <c r="L72" s="34" t="s">
        <v>52</v>
      </c>
      <c r="M72" s="34">
        <f>ROUND('DRIs DATA'!K8,1)</f>
        <v>2.5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11.13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36.950000000000003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54.78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29.73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14.41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37.29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30.4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2021-08-30T00:06:41Z</dcterms:modified>
</cp:coreProperties>
</file>