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<sst xmlns="http://schemas.openxmlformats.org/spreadsheetml/2006/main" count="692" uniqueCount="339">
  <si>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</si>
  <si>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</si>
  <si>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</si>
  <si>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</si>
  <si>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</si>
  <si>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</si>
  <si>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</si>
  <si>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</si>
  <si>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</si>
  <si>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</si>
  <si>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</si>
  <si>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</si>
  <si>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</si>
  <si>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</si>
  <si>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</si>
  <si>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</si>
  <si>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</si>
  <si>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</si>
  <si>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</si>
  <si>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</si>
  <si>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</si>
  <si>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</si>
  <si>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</si>
  <si>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</si>
  <si>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</si>
  <si>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</si>
  <si>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</si>
  <si>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</si>
  <si>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</si>
  <si>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</si>
  <si>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</si>
  <si>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</si>
  <si>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</si>
  <si>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</si>
  <si>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</si>
  <si>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</si>
  <si>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</si>
  <si>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</si>
  <si>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</si>
  <si>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</si>
  <si>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</si>
  <si>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</si>
  <si>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</si>
  <si>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</si>
  <si>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</si>
  <si>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</si>
  <si>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</si>
  <si>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</si>
  <si>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</si>
  <si>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</si>
  <si>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</si>
  <si>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</si>
  <si>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</si>
  <si>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</si>
  <si>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</si>
  <si>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</si>
  <si>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</si>
  <si>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</si>
  <si>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</si>
  <si>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</si>
  <si>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</si>
  <si>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</si>
  <si>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</si>
  <si>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</si>
  <si>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</si>
  <si>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</si>
  <si>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</si>
  <si>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</si>
  <si>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</si>
  <si>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</si>
  <si>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</si>
  <si>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</si>
  <si>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</si>
  <si>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</si>
  <si>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</si>
  <si>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</si>
  <si>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</si>
  <si>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</si>
  <si>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</si>
  <si>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</si>
  <si>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</si>
  <si>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</si>
  <si>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</si>
  <si>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</si>
  <si>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</si>
  <si>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</si>
  <si>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</si>
  <si>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</si>
  <si>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</si>
  <si>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</si>
  <si>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</si>
  <si>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</si>
  <si>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</si>
  <si>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</si>
  <si>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</si>
  <si>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</si>
  <si>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</si>
  <si>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</si>
  <si>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</si>
  <si>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</si>
  <si>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</si>
  <si>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</si>
  <si>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</si>
  <si>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</si>
  <si>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</si>
  <si>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</si>
  <si>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</si>
  <si>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</si>
  <si>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</si>
  <si>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</si>
  <si>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</si>
  <si>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</si>
  <si>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</si>
  <si>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</si>
  <si>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</si>
  <si>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</si>
  <si>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</si>
  <si>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</si>
  <si>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</si>
  <si>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</si>
  <si>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</si>
  <si>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</si>
  <si>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</si>
  <si>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</si>
  <si>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</si>
  <si>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</si>
  <si>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</si>
  <si>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</si>
  <si>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</si>
  <si>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</si>
  <si>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</si>
  <si>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</si>
  <si>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</si>
  <si>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</si>
  <si>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</si>
  <si>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</si>
  <si>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</si>
  <si>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</si>
  <si>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</si>
  <si>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</si>
  <si>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</si>
  <si>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</si>
  <si>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</si>
  <si>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</si>
  <si>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</si>
  <si>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</si>
  <si>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</si>
  <si>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</si>
  <si>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</si>
  <si>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</si>
  <si>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</si>
  <si>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</si>
  <si>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</si>
  <si>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</si>
  <si>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</si>
  <si>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</si>
  <si>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</si>
  <si>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</si>
  <si>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</si>
  <si>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</si>
  <si>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</si>
  <si>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</si>
  <si>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</si>
  <si>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</si>
  <si>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</si>
  <si>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</si>
  <si>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</si>
  <si>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</si>
  <si>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</si>
  <si>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</si>
  <si>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</si>
  <si>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</si>
  <si>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</si>
  <si>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</si>
  <si>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</si>
  <si>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</si>
  <si>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</si>
  <si>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</si>
  <si>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</si>
  <si>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</si>
  <si>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</si>
  <si>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</si>
  <si>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</si>
  <si>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</si>
  <si>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</si>
  <si>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</si>
  <si>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</si>
  <si>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</si>
  <si>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</si>
  <si>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</si>
  <si>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</si>
  <si>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</si>
  <si>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</si>
  <si>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</si>
  <si>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</si>
  <si>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</si>
  <si>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</si>
  <si>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</si>
  <si>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</si>
  <si>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</si>
  <si>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</si>
  <si>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</si>
  <si>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</si>
  <si>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</si>
  <si>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</si>
  <si>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</si>
  <si>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</si>
  <si>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</si>
  <si>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</si>
  <si>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</si>
  <si>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</si>
  <si>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</si>
  <si>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</si>
  <si>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</si>
  <si>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</si>
  <si>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</si>
  <si>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</si>
  <si>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</si>
  <si>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</si>
  <si>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</si>
  <si>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</si>
  <si>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</si>
  <si>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</si>
  <si>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</si>
  <si>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</si>
  <si>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</si>
  <si>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</si>
  <si>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</si>
  <si>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</si>
  <si>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</si>
  <si>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</si>
  <si>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</si>
  <si>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</si>
  <si>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</si>
  <si>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</si>
  <si>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</si>
  <si>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</si>
  <si>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</si>
  <si>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</si>
  <si>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</si>
  <si>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</si>
  <si>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</si>
  <si>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</si>
  <si>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</si>
  <si>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</si>
  <si>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</si>
  <si>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</si>
  <si>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</si>
  <si>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</si>
  <si>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</si>
  <si>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</si>
  <si>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</si>
  <si>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</si>
  <si>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</si>
  <si>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</si>
  <si>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</si>
  <si>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</si>
  <si>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</si>
  <si>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</si>
  <si>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</si>
  <si>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</si>
  <si>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</si>
  <si>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</si>
  <si>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</si>
  <si>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</si>
  <si>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</si>
  <si>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</si>
  <si>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</si>
  <si>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</si>
  <si>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</si>
  <si>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</si>
  <si>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</si>
  <si>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</si>
  <si>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</si>
  <si>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</si>
  <si>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</si>
  <si>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</si>
  <si>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</si>
  <si>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</si>
  <si>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</si>
  <si>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</si>
  <si>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</si>
  <si>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</si>
  <si>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</si>
  <si>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</si>
  <si>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</si>
  <si>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</si>
  <si>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</si>
  <si>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</si>
  <si>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</si>
  <si>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</si>
  <si>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</si>
  <si>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</si>
  <si>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</si>
  <si>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</si>
  <si>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</si>
  <si>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</si>
  <si>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</si>
  <si>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</si>
  <si>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</si>
  <si>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</si>
  <si>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</si>
  <si>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</si>
  <si>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</si>
  <si>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</si>
  <si>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</si>
  <si>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</si>
  <si>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</si>
  <si>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</si>
  <si>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</si>
  <si>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</si>
  <si>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</si>
  <si>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</si>
  <si>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</si>
  <si>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</si>
  <si>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</si>
  <si>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</si>
  <si>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</si>
  <si>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</si>
  <si>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</si>
  <si>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</si>
  <si>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</si>
  <si>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</si>
  <si>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</si>
  <si>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</si>
  <si>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</si>
  <si>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</si>
  <si>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</si>
  <si>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</si>
  <si>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</si>
  <si>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</si>
  <si>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조성자, ID : H1900861)</t>
  </si>
  <si>
    <t>2021년 08월 30일 08:48:00</t>
  </si>
  <si>
    <t>식이섬유</t>
    <phoneticPr fontId="1" type="noConversion"/>
  </si>
  <si>
    <t>수용성 비타민</t>
    <phoneticPr fontId="1" type="noConversion"/>
  </si>
  <si>
    <t>섭취량</t>
    <phoneticPr fontId="1" type="noConversion"/>
  </si>
  <si>
    <t>평균필요량</t>
    <phoneticPr fontId="1" type="noConversion"/>
  </si>
  <si>
    <t>H1900861</t>
  </si>
  <si>
    <t>조성자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</si>
</sst>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49.294289999999997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2.4898950000000002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2.8778402999999999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936.12505999999996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3103.2764000000002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265.84048000000001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69.704635999999994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8.1914719999999992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597.03296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3.8937180000000002E-2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2.1313708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20.899864000000001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158.97014999999999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59.134999999999998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6.3789999999999996</c:v>
                </c:pt>
                <c:pt idx="1">
                  <c:v>10.332000000000001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12.7926655</c:v>
                </c:pt>
                <c:pt idx="1">
                  <c:v>12.415305999999999</c:v>
                </c:pt>
                <c:pt idx="2">
                  <c:v>9.4923839999999995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500.96690000000001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12.952114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75.843999999999994</c:v>
                </c:pt>
                <c:pt idx="1">
                  <c:v>8.9350000000000005</c:v>
                </c:pt>
                <c:pt idx="2">
                  <c:v>15.221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1422.3098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126.26348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544.55475000000001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3.6687533999999999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4127.3159999999998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11.775554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1.7690380000000001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185.05260999999999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1.2210245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10.431645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1.7690380000000001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438.98110000000003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6.446828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조성자, ID : H1900861)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08:48:00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1422.3098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49.294289999999997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20.899864000000001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75.843999999999994</v>
      </c>
      <c r="G8" s="59">
        <f>'DRIs DATA 입력'!G8</f>
        <v>8.9350000000000005</v>
      </c>
      <c r="H8" s="59">
        <f>'DRIs DATA 입력'!H8</f>
        <v>15.221</v>
      </c>
      <c r="I8" s="55"/>
      <c r="J8" s="59" t="s">
        <v>215</v>
      </c>
      <c r="K8" s="59">
        <f>'DRIs DATA 입력'!K8</f>
        <v>6.3789999999999996</v>
      </c>
      <c r="L8" s="59">
        <f>'DRIs DATA 입력'!L8</f>
        <v>10.332000000000001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500.96690000000001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12.952114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3.6687533999999999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185.05260999999999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126.26348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1.3733546000000001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1.2210245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10.431645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1.7690380000000001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438.98110000000003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6.446828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2.4898950000000002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2.8778402999999999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544.55475000000001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936.12505999999996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4127.3159999999998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3103.2764000000002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265.84048000000001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69.704635999999994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11.775554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8.1914719999999992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597.03296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3.8937180000000002E-2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2.1313708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158.97014999999999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59.134999999999998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0" sqref="H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331</v>
      </c>
      <c r="G1" s="56" t="s">
        <v>281</v>
      </c>
      <c r="H1" s="55" t="s">
        <v>332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1" t="s">
        <v>284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333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286</v>
      </c>
      <c r="E5" s="60"/>
      <c r="F5" s="60" t="s">
        <v>49</v>
      </c>
      <c r="G5" s="60" t="s">
        <v>287</v>
      </c>
      <c r="H5" s="60" t="s">
        <v>45</v>
      </c>
      <c r="J5" s="60"/>
      <c r="K5" s="60" t="s">
        <v>288</v>
      </c>
      <c r="L5" s="60" t="s">
        <v>289</v>
      </c>
      <c r="N5" s="60"/>
      <c r="O5" s="60" t="s">
        <v>290</v>
      </c>
      <c r="P5" s="60" t="s">
        <v>291</v>
      </c>
      <c r="Q5" s="60" t="s">
        <v>279</v>
      </c>
      <c r="R5" s="60" t="s">
        <v>292</v>
      </c>
      <c r="S5" s="60" t="s">
        <v>286</v>
      </c>
      <c r="U5" s="60"/>
      <c r="V5" s="60" t="s">
        <v>290</v>
      </c>
      <c r="W5" s="60" t="s">
        <v>291</v>
      </c>
      <c r="X5" s="60" t="s">
        <v>279</v>
      </c>
      <c r="Y5" s="60" t="s">
        <v>292</v>
      </c>
      <c r="Z5" s="60" t="s">
        <v>286</v>
      </c>
    </row>
    <row r="6" spans="1:27" x14ac:dyDescent="0.3">
      <c r="A6" s="60" t="s">
        <v>283</v>
      </c>
      <c r="B6" s="60">
        <v>1800</v>
      </c>
      <c r="C6" s="60">
        <v>1422.3098</v>
      </c>
      <c r="E6" s="60" t="s">
        <v>293</v>
      </c>
      <c r="F6" s="60">
        <v>55</v>
      </c>
      <c r="G6" s="60">
        <v>15</v>
      </c>
      <c r="H6" s="60">
        <v>7</v>
      </c>
      <c r="J6" s="60" t="s">
        <v>293</v>
      </c>
      <c r="K6" s="60">
        <v>0.1</v>
      </c>
      <c r="L6" s="60">
        <v>4</v>
      </c>
      <c r="N6" s="60" t="s">
        <v>294</v>
      </c>
      <c r="O6" s="60">
        <v>40</v>
      </c>
      <c r="P6" s="60">
        <v>50</v>
      </c>
      <c r="Q6" s="60">
        <v>0</v>
      </c>
      <c r="R6" s="60">
        <v>0</v>
      </c>
      <c r="S6" s="60">
        <v>49.294289999999997</v>
      </c>
      <c r="U6" s="60" t="s">
        <v>295</v>
      </c>
      <c r="V6" s="60">
        <v>0</v>
      </c>
      <c r="W6" s="60">
        <v>0</v>
      </c>
      <c r="X6" s="60">
        <v>20</v>
      </c>
      <c r="Y6" s="60">
        <v>0</v>
      </c>
      <c r="Z6" s="60">
        <v>20.899864000000001</v>
      </c>
    </row>
    <row r="7" spans="1:27" x14ac:dyDescent="0.3">
      <c r="E7" s="60" t="s">
        <v>296</v>
      </c>
      <c r="F7" s="60">
        <v>65</v>
      </c>
      <c r="G7" s="60">
        <v>30</v>
      </c>
      <c r="H7" s="60">
        <v>20</v>
      </c>
      <c r="J7" s="60" t="s">
        <v>296</v>
      </c>
      <c r="K7" s="60">
        <v>1</v>
      </c>
      <c r="L7" s="60">
        <v>10</v>
      </c>
    </row>
    <row r="8" spans="1:27" x14ac:dyDescent="0.3">
      <c r="E8" s="60" t="s">
        <v>297</v>
      </c>
      <c r="F8" s="60">
        <v>75.843999999999994</v>
      </c>
      <c r="G8" s="60">
        <v>8.9350000000000005</v>
      </c>
      <c r="H8" s="60">
        <v>15.221</v>
      </c>
      <c r="J8" s="60" t="s">
        <v>297</v>
      </c>
      <c r="K8" s="60">
        <v>6.3789999999999996</v>
      </c>
      <c r="L8" s="60">
        <v>10.332000000000001</v>
      </c>
    </row>
    <row r="13" spans="1:27" x14ac:dyDescent="0.3">
      <c r="A13" s="64" t="s">
        <v>298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299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301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290</v>
      </c>
      <c r="C15" s="60" t="s">
        <v>291</v>
      </c>
      <c r="D15" s="60" t="s">
        <v>279</v>
      </c>
      <c r="E15" s="60" t="s">
        <v>292</v>
      </c>
      <c r="F15" s="60" t="s">
        <v>286</v>
      </c>
      <c r="H15" s="60"/>
      <c r="I15" s="60" t="s">
        <v>290</v>
      </c>
      <c r="J15" s="60" t="s">
        <v>291</v>
      </c>
      <c r="K15" s="60" t="s">
        <v>279</v>
      </c>
      <c r="L15" s="60" t="s">
        <v>292</v>
      </c>
      <c r="M15" s="60" t="s">
        <v>286</v>
      </c>
      <c r="O15" s="60"/>
      <c r="P15" s="60" t="s">
        <v>290</v>
      </c>
      <c r="Q15" s="60" t="s">
        <v>291</v>
      </c>
      <c r="R15" s="60" t="s">
        <v>279</v>
      </c>
      <c r="S15" s="60" t="s">
        <v>292</v>
      </c>
      <c r="T15" s="60" t="s">
        <v>286</v>
      </c>
      <c r="V15" s="60"/>
      <c r="W15" s="60" t="s">
        <v>290</v>
      </c>
      <c r="X15" s="60" t="s">
        <v>291</v>
      </c>
      <c r="Y15" s="60" t="s">
        <v>279</v>
      </c>
      <c r="Z15" s="60" t="s">
        <v>292</v>
      </c>
      <c r="AA15" s="60" t="s">
        <v>286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500.96690000000001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12.952114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3.6687533999999999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185.05260999999999</v>
      </c>
    </row>
    <row r="23" spans="1:62" x14ac:dyDescent="0.3">
      <c r="A23" s="64" t="s">
        <v>334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304</v>
      </c>
      <c r="B24" s="66"/>
      <c r="C24" s="66"/>
      <c r="D24" s="66"/>
      <c r="E24" s="66"/>
      <c r="F24" s="66"/>
      <c r="H24" s="66" t="s">
        <v>305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290</v>
      </c>
      <c r="C25" s="60" t="s">
        <v>291</v>
      </c>
      <c r="D25" s="60" t="s">
        <v>279</v>
      </c>
      <c r="E25" s="60" t="s">
        <v>292</v>
      </c>
      <c r="F25" s="60" t="s">
        <v>286</v>
      </c>
      <c r="H25" s="60"/>
      <c r="I25" s="60" t="s">
        <v>290</v>
      </c>
      <c r="J25" s="60" t="s">
        <v>291</v>
      </c>
      <c r="K25" s="60" t="s">
        <v>279</v>
      </c>
      <c r="L25" s="60" t="s">
        <v>292</v>
      </c>
      <c r="M25" s="60" t="s">
        <v>286</v>
      </c>
      <c r="O25" s="60"/>
      <c r="P25" s="60" t="s">
        <v>290</v>
      </c>
      <c r="Q25" s="60" t="s">
        <v>291</v>
      </c>
      <c r="R25" s="60" t="s">
        <v>279</v>
      </c>
      <c r="S25" s="60" t="s">
        <v>292</v>
      </c>
      <c r="T25" s="60" t="s">
        <v>286</v>
      </c>
      <c r="V25" s="60"/>
      <c r="W25" s="60" t="s">
        <v>290</v>
      </c>
      <c r="X25" s="60" t="s">
        <v>291</v>
      </c>
      <c r="Y25" s="60" t="s">
        <v>279</v>
      </c>
      <c r="Z25" s="60" t="s">
        <v>292</v>
      </c>
      <c r="AA25" s="60" t="s">
        <v>286</v>
      </c>
      <c r="AC25" s="60"/>
      <c r="AD25" s="60" t="s">
        <v>290</v>
      </c>
      <c r="AE25" s="60" t="s">
        <v>291</v>
      </c>
      <c r="AF25" s="60" t="s">
        <v>279</v>
      </c>
      <c r="AG25" s="60" t="s">
        <v>292</v>
      </c>
      <c r="AH25" s="60" t="s">
        <v>335</v>
      </c>
      <c r="AJ25" s="60"/>
      <c r="AK25" s="60" t="s">
        <v>290</v>
      </c>
      <c r="AL25" s="60" t="s">
        <v>291</v>
      </c>
      <c r="AM25" s="60" t="s">
        <v>279</v>
      </c>
      <c r="AN25" s="60" t="s">
        <v>292</v>
      </c>
      <c r="AO25" s="60" t="s">
        <v>286</v>
      </c>
      <c r="AQ25" s="60"/>
      <c r="AR25" s="60" t="s">
        <v>290</v>
      </c>
      <c r="AS25" s="60" t="s">
        <v>291</v>
      </c>
      <c r="AT25" s="60" t="s">
        <v>279</v>
      </c>
      <c r="AU25" s="60" t="s">
        <v>292</v>
      </c>
      <c r="AV25" s="60" t="s">
        <v>286</v>
      </c>
      <c r="AX25" s="60"/>
      <c r="AY25" s="60" t="s">
        <v>290</v>
      </c>
      <c r="AZ25" s="60" t="s">
        <v>291</v>
      </c>
      <c r="BA25" s="60" t="s">
        <v>279</v>
      </c>
      <c r="BB25" s="60" t="s">
        <v>292</v>
      </c>
      <c r="BC25" s="60" t="s">
        <v>286</v>
      </c>
      <c r="BE25" s="60"/>
      <c r="BF25" s="60" t="s">
        <v>290</v>
      </c>
      <c r="BG25" s="60" t="s">
        <v>291</v>
      </c>
      <c r="BH25" s="60" t="s">
        <v>279</v>
      </c>
      <c r="BI25" s="60" t="s">
        <v>292</v>
      </c>
      <c r="BJ25" s="60" t="s">
        <v>286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126.26348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1.3733546000000001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1.2210245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10.431645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1.7690380000000001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438.98110000000003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6.446828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2.4898950000000002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2.8778402999999999</v>
      </c>
    </row>
    <row r="33" spans="1:68" x14ac:dyDescent="0.3">
      <c r="A33" s="64" t="s">
        <v>314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315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316</v>
      </c>
      <c r="W34" s="66"/>
      <c r="X34" s="66"/>
      <c r="Y34" s="66"/>
      <c r="Z34" s="66"/>
      <c r="AA34" s="66"/>
      <c r="AC34" s="66" t="s">
        <v>317</v>
      </c>
      <c r="AD34" s="66"/>
      <c r="AE34" s="66"/>
      <c r="AF34" s="66"/>
      <c r="AG34" s="66"/>
      <c r="AH34" s="66"/>
      <c r="AJ34" s="66" t="s">
        <v>318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290</v>
      </c>
      <c r="C35" s="60" t="s">
        <v>291</v>
      </c>
      <c r="D35" s="60" t="s">
        <v>279</v>
      </c>
      <c r="E35" s="60" t="s">
        <v>292</v>
      </c>
      <c r="F35" s="60" t="s">
        <v>286</v>
      </c>
      <c r="H35" s="60"/>
      <c r="I35" s="60" t="s">
        <v>290</v>
      </c>
      <c r="J35" s="60" t="s">
        <v>291</v>
      </c>
      <c r="K35" s="60" t="s">
        <v>279</v>
      </c>
      <c r="L35" s="60" t="s">
        <v>292</v>
      </c>
      <c r="M35" s="60" t="s">
        <v>286</v>
      </c>
      <c r="O35" s="60"/>
      <c r="P35" s="60" t="s">
        <v>290</v>
      </c>
      <c r="Q35" s="60" t="s">
        <v>291</v>
      </c>
      <c r="R35" s="60" t="s">
        <v>279</v>
      </c>
      <c r="S35" s="60" t="s">
        <v>292</v>
      </c>
      <c r="T35" s="60" t="s">
        <v>286</v>
      </c>
      <c r="V35" s="60"/>
      <c r="W35" s="60" t="s">
        <v>290</v>
      </c>
      <c r="X35" s="60" t="s">
        <v>291</v>
      </c>
      <c r="Y35" s="60" t="s">
        <v>279</v>
      </c>
      <c r="Z35" s="60" t="s">
        <v>292</v>
      </c>
      <c r="AA35" s="60" t="s">
        <v>286</v>
      </c>
      <c r="AC35" s="60"/>
      <c r="AD35" s="60" t="s">
        <v>290</v>
      </c>
      <c r="AE35" s="60" t="s">
        <v>291</v>
      </c>
      <c r="AF35" s="60" t="s">
        <v>279</v>
      </c>
      <c r="AG35" s="60" t="s">
        <v>292</v>
      </c>
      <c r="AH35" s="60" t="s">
        <v>286</v>
      </c>
      <c r="AJ35" s="60"/>
      <c r="AK35" s="60" t="s">
        <v>290</v>
      </c>
      <c r="AL35" s="60" t="s">
        <v>291</v>
      </c>
      <c r="AM35" s="60" t="s">
        <v>279</v>
      </c>
      <c r="AN35" s="60" t="s">
        <v>292</v>
      </c>
      <c r="AO35" s="60" t="s">
        <v>286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544.55475000000001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936.12505999999996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4127.3159999999998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3103.2764000000002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265.84048000000001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69.704635999999994</v>
      </c>
    </row>
    <row r="43" spans="1:68" x14ac:dyDescent="0.3">
      <c r="A43" s="64" t="s">
        <v>319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320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290</v>
      </c>
      <c r="C45" s="60" t="s">
        <v>291</v>
      </c>
      <c r="D45" s="60" t="s">
        <v>279</v>
      </c>
      <c r="E45" s="60" t="s">
        <v>292</v>
      </c>
      <c r="F45" s="60" t="s">
        <v>286</v>
      </c>
      <c r="H45" s="60"/>
      <c r="I45" s="60" t="s">
        <v>290</v>
      </c>
      <c r="J45" s="60" t="s">
        <v>291</v>
      </c>
      <c r="K45" s="60" t="s">
        <v>279</v>
      </c>
      <c r="L45" s="60" t="s">
        <v>292</v>
      </c>
      <c r="M45" s="60" t="s">
        <v>286</v>
      </c>
      <c r="O45" s="60"/>
      <c r="P45" s="60" t="s">
        <v>290</v>
      </c>
      <c r="Q45" s="60" t="s">
        <v>291</v>
      </c>
      <c r="R45" s="60" t="s">
        <v>279</v>
      </c>
      <c r="S45" s="60" t="s">
        <v>292</v>
      </c>
      <c r="T45" s="60" t="s">
        <v>286</v>
      </c>
      <c r="V45" s="60"/>
      <c r="W45" s="60" t="s">
        <v>290</v>
      </c>
      <c r="X45" s="60" t="s">
        <v>291</v>
      </c>
      <c r="Y45" s="60" t="s">
        <v>279</v>
      </c>
      <c r="Z45" s="60" t="s">
        <v>292</v>
      </c>
      <c r="AA45" s="60" t="s">
        <v>286</v>
      </c>
      <c r="AC45" s="60"/>
      <c r="AD45" s="60" t="s">
        <v>290</v>
      </c>
      <c r="AE45" s="60" t="s">
        <v>291</v>
      </c>
      <c r="AF45" s="60" t="s">
        <v>279</v>
      </c>
      <c r="AG45" s="60" t="s">
        <v>292</v>
      </c>
      <c r="AH45" s="60" t="s">
        <v>286</v>
      </c>
      <c r="AJ45" s="60"/>
      <c r="AK45" s="60" t="s">
        <v>290</v>
      </c>
      <c r="AL45" s="60" t="s">
        <v>291</v>
      </c>
      <c r="AM45" s="60" t="s">
        <v>279</v>
      </c>
      <c r="AN45" s="60" t="s">
        <v>292</v>
      </c>
      <c r="AO45" s="60" t="s">
        <v>286</v>
      </c>
      <c r="AQ45" s="60"/>
      <c r="AR45" s="60" t="s">
        <v>290</v>
      </c>
      <c r="AS45" s="60" t="s">
        <v>291</v>
      </c>
      <c r="AT45" s="60" t="s">
        <v>279</v>
      </c>
      <c r="AU45" s="60" t="s">
        <v>292</v>
      </c>
      <c r="AV45" s="60" t="s">
        <v>286</v>
      </c>
      <c r="AX45" s="60"/>
      <c r="AY45" s="60" t="s">
        <v>336</v>
      </c>
      <c r="AZ45" s="60" t="s">
        <v>291</v>
      </c>
      <c r="BA45" s="60" t="s">
        <v>279</v>
      </c>
      <c r="BB45" s="60" t="s">
        <v>292</v>
      </c>
      <c r="BC45" s="60" t="s">
        <v>286</v>
      </c>
      <c r="BE45" s="60"/>
      <c r="BF45" s="60" t="s">
        <v>290</v>
      </c>
      <c r="BG45" s="60" t="s">
        <v>291</v>
      </c>
      <c r="BH45" s="60" t="s">
        <v>279</v>
      </c>
      <c r="BI45" s="60" t="s">
        <v>292</v>
      </c>
      <c r="BJ45" s="60" t="s">
        <v>286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11.775554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8.1914719999999992</v>
      </c>
      <c r="O46" s="60" t="s">
        <v>328</v>
      </c>
      <c r="P46" s="60">
        <v>600</v>
      </c>
      <c r="Q46" s="60">
        <v>800</v>
      </c>
      <c r="R46" s="60">
        <v>0</v>
      </c>
      <c r="S46" s="60">
        <v>10000</v>
      </c>
      <c r="T46" s="60">
        <v>597.03296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3.8937180000000002E-2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2.1313708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158.97014999999999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59.134999999999998</v>
      </c>
      <c r="AX46" s="60" t="s">
        <v>329</v>
      </c>
      <c r="AY46" s="60"/>
      <c r="AZ46" s="60"/>
      <c r="BA46" s="60"/>
      <c r="BB46" s="60"/>
      <c r="BC46" s="60"/>
      <c r="BE46" s="60" t="s">
        <v>330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30" sqref="E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337</v>
      </c>
      <c r="B2" s="55" t="s">
        <v>338</v>
      </c>
      <c r="C2" s="55" t="s">
        <v>277</v>
      </c>
      <c r="D2" s="55">
        <v>64</v>
      </c>
      <c r="E2" s="55">
        <v>1422.3098</v>
      </c>
      <c r="F2" s="55">
        <v>245.63101</v>
      </c>
      <c r="G2" s="55">
        <v>28.937052000000001</v>
      </c>
      <c r="H2" s="55">
        <v>12.750121</v>
      </c>
      <c r="I2" s="55">
        <v>16.18693</v>
      </c>
      <c r="J2" s="55">
        <v>49.294289999999997</v>
      </c>
      <c r="K2" s="55">
        <v>24.940006</v>
      </c>
      <c r="L2" s="55">
        <v>24.354279999999999</v>
      </c>
      <c r="M2" s="55">
        <v>20.899864000000001</v>
      </c>
      <c r="N2" s="55">
        <v>2.2582376000000002</v>
      </c>
      <c r="O2" s="55">
        <v>12.621841999999999</v>
      </c>
      <c r="P2" s="55">
        <v>1199.5391</v>
      </c>
      <c r="Q2" s="55">
        <v>19.987452999999999</v>
      </c>
      <c r="R2" s="55">
        <v>500.96690000000001</v>
      </c>
      <c r="S2" s="55">
        <v>124.491035</v>
      </c>
      <c r="T2" s="55">
        <v>4517.7084999999997</v>
      </c>
      <c r="U2" s="55">
        <v>3.6687533999999999</v>
      </c>
      <c r="V2" s="55">
        <v>12.952114</v>
      </c>
      <c r="W2" s="55">
        <v>185.05260999999999</v>
      </c>
      <c r="X2" s="55">
        <v>126.26348</v>
      </c>
      <c r="Y2" s="55">
        <v>1.3733546000000001</v>
      </c>
      <c r="Z2" s="55">
        <v>1.2210245</v>
      </c>
      <c r="AA2" s="55">
        <v>10.431645</v>
      </c>
      <c r="AB2" s="55">
        <v>1.7690380000000001</v>
      </c>
      <c r="AC2" s="55">
        <v>438.98110000000003</v>
      </c>
      <c r="AD2" s="55">
        <v>6.446828</v>
      </c>
      <c r="AE2" s="55">
        <v>2.4898950000000002</v>
      </c>
      <c r="AF2" s="55">
        <v>2.8778402999999999</v>
      </c>
      <c r="AG2" s="55">
        <v>544.55475000000001</v>
      </c>
      <c r="AH2" s="55">
        <v>226.76948999999999</v>
      </c>
      <c r="AI2" s="55">
        <v>317.78525000000002</v>
      </c>
      <c r="AJ2" s="55">
        <v>936.12505999999996</v>
      </c>
      <c r="AK2" s="55">
        <v>4127.3159999999998</v>
      </c>
      <c r="AL2" s="55">
        <v>265.84048000000001</v>
      </c>
      <c r="AM2" s="55">
        <v>3103.2764000000002</v>
      </c>
      <c r="AN2" s="55">
        <v>69.704635999999994</v>
      </c>
      <c r="AO2" s="55">
        <v>11.775554</v>
      </c>
      <c r="AP2" s="55">
        <v>8.6036040000000007</v>
      </c>
      <c r="AQ2" s="55">
        <v>3.1719496</v>
      </c>
      <c r="AR2" s="55">
        <v>8.1914719999999992</v>
      </c>
      <c r="AS2" s="55">
        <v>597.03296</v>
      </c>
      <c r="AT2" s="55">
        <v>3.8937180000000002E-2</v>
      </c>
      <c r="AU2" s="55">
        <v>2.1313708</v>
      </c>
      <c r="AV2" s="55">
        <v>158.97014999999999</v>
      </c>
      <c r="AW2" s="55">
        <v>59.134999999999998</v>
      </c>
      <c r="AX2" s="55">
        <v>0.13966661999999999</v>
      </c>
      <c r="AY2" s="55">
        <v>0.81237060000000005</v>
      </c>
      <c r="AZ2" s="55">
        <v>193.81836000000001</v>
      </c>
      <c r="BA2" s="55">
        <v>34.710064000000003</v>
      </c>
      <c r="BB2" s="55">
        <v>12.7926655</v>
      </c>
      <c r="BC2" s="55">
        <v>12.415305999999999</v>
      </c>
      <c r="BD2" s="55">
        <v>9.4923839999999995</v>
      </c>
      <c r="BE2" s="55">
        <v>0.59623179999999998</v>
      </c>
      <c r="BF2" s="55">
        <v>3.5579710000000002</v>
      </c>
      <c r="BG2" s="55">
        <v>1.1101958E-2</v>
      </c>
      <c r="BH2" s="55">
        <v>5.4574459999999998E-2</v>
      </c>
      <c r="BI2" s="55">
        <v>4.1229467999999998E-2</v>
      </c>
      <c r="BJ2" s="55">
        <v>0.13446094</v>
      </c>
      <c r="BK2" s="55">
        <v>8.5399680000000004E-4</v>
      </c>
      <c r="BL2" s="55">
        <v>0.35992044000000001</v>
      </c>
      <c r="BM2" s="55">
        <v>3.0483186</v>
      </c>
      <c r="BN2" s="55">
        <v>0.70904670000000003</v>
      </c>
      <c r="BO2" s="55">
        <v>39.563009999999998</v>
      </c>
      <c r="BP2" s="55">
        <v>7.7120886000000004</v>
      </c>
      <c r="BQ2" s="55">
        <v>13.132799</v>
      </c>
      <c r="BR2" s="55">
        <v>47.516599999999997</v>
      </c>
      <c r="BS2" s="55">
        <v>15.5888195</v>
      </c>
      <c r="BT2" s="55">
        <v>7.989465</v>
      </c>
      <c r="BU2" s="55">
        <v>5.9304677E-2</v>
      </c>
      <c r="BV2" s="55">
        <v>4.1825170000000002E-2</v>
      </c>
      <c r="BW2" s="55">
        <v>0.55099070000000006</v>
      </c>
      <c r="BX2" s="55">
        <v>0.80182224999999996</v>
      </c>
      <c r="BY2" s="55">
        <v>0.116138466</v>
      </c>
      <c r="BZ2" s="55">
        <v>5.8827084000000001E-4</v>
      </c>
      <c r="CA2" s="55">
        <v>0.53030600000000006</v>
      </c>
      <c r="CB2" s="55">
        <v>3.3064343000000003E-2</v>
      </c>
      <c r="CC2" s="55">
        <v>9.0092920000000007E-2</v>
      </c>
      <c r="CD2" s="55">
        <v>0.93880724999999998</v>
      </c>
      <c r="CE2" s="55">
        <v>7.0603700000000005E-2</v>
      </c>
      <c r="CF2" s="55">
        <v>0.11072862</v>
      </c>
      <c r="CG2" s="55">
        <v>4.9500000000000003E-7</v>
      </c>
      <c r="CH2" s="55">
        <v>9.7261529999999995E-3</v>
      </c>
      <c r="CI2" s="55">
        <v>2.5328759999999999E-3</v>
      </c>
      <c r="CJ2" s="55">
        <v>2.0072873000000002</v>
      </c>
      <c r="CK2" s="55">
        <v>1.3135483E-2</v>
      </c>
      <c r="CL2" s="55">
        <v>0.62315410000000004</v>
      </c>
      <c r="CM2" s="55">
        <v>2.5549626000000001</v>
      </c>
      <c r="CN2" s="55">
        <v>1803.6278</v>
      </c>
      <c r="CO2" s="55">
        <v>3139.9816999999998</v>
      </c>
      <c r="CP2" s="55">
        <v>1906.3662999999999</v>
      </c>
      <c r="CQ2" s="55">
        <v>690.31029999999998</v>
      </c>
      <c r="CR2" s="55">
        <v>312.11007999999998</v>
      </c>
      <c r="CS2" s="55">
        <v>425.50452000000001</v>
      </c>
      <c r="CT2" s="55">
        <v>1760.9149</v>
      </c>
      <c r="CU2" s="55">
        <v>1139.6153999999999</v>
      </c>
      <c r="CV2" s="55">
        <v>1313.8729000000001</v>
      </c>
      <c r="CW2" s="55">
        <v>1278.4567999999999</v>
      </c>
      <c r="CX2" s="55">
        <v>406.23070000000001</v>
      </c>
      <c r="CY2" s="55">
        <v>2251.1626000000001</v>
      </c>
      <c r="CZ2" s="55">
        <v>1178.8219999999999</v>
      </c>
      <c r="DA2" s="55">
        <v>2619.0529999999999</v>
      </c>
      <c r="DB2" s="55">
        <v>2430.0702999999999</v>
      </c>
      <c r="DC2" s="55">
        <v>3965.7593000000002</v>
      </c>
      <c r="DD2" s="55">
        <v>6160.0933000000005</v>
      </c>
      <c r="DE2" s="55">
        <v>1169.4514999999999</v>
      </c>
      <c r="DF2" s="55">
        <v>2936.1685000000002</v>
      </c>
      <c r="DG2" s="55">
        <v>1486.5853</v>
      </c>
      <c r="DH2" s="55">
        <v>53.432834999999997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34.710064000000003</v>
      </c>
      <c r="B6">
        <f>BB2</f>
        <v>12.7926655</v>
      </c>
      <c r="C6">
        <f>BC2</f>
        <v>12.415305999999999</v>
      </c>
      <c r="D6">
        <f>BD2</f>
        <v>9.4923839999999995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2" sqref="J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20854</v>
      </c>
      <c r="C2" s="51">
        <f ca="1">YEAR(TODAY())-YEAR(B2)+IF(TODAY()&gt;=DATE(YEAR(TODAY()),MONTH(B2),DAY(B2)),0,-1)</f>
        <v>64</v>
      </c>
      <c r="E2" s="47">
        <v>159.6</v>
      </c>
      <c r="F2" s="48" t="s">
        <v>275</v>
      </c>
      <c r="G2" s="47">
        <v>55.3</v>
      </c>
      <c r="H2" s="46" t="s">
        <v>40</v>
      </c>
      <c r="I2" s="67">
        <f>ROUND(G3/E3^2,1)</f>
        <v>21.7</v>
      </c>
    </row>
    <row r="3" spans="1:9" x14ac:dyDescent="0.3">
      <c r="E3" s="46">
        <f>E2/100</f>
        <v>1.5959999999999999</v>
      </c>
      <c r="F3" s="46" t="s">
        <v>39</v>
      </c>
      <c r="G3" s="46">
        <f>G2</f>
        <v>55.3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조성자, ID : H1900861)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08:48:00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159.6</v>
      </c>
      <c r="L12" s="124"/>
      <c r="M12" s="117">
        <f>'개인정보 및 신체계측 입력'!G2</f>
        <v>55.3</v>
      </c>
      <c r="N12" s="118"/>
      <c r="O12" s="113" t="s">
        <v>270</v>
      </c>
      <c r="P12" s="107"/>
      <c r="Q12" s="110">
        <f>'개인정보 및 신체계측 입력'!I2</f>
        <v>21.7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조성자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75.843999999999994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8.9350000000000005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15.221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0.7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10.3</v>
      </c>
      <c r="L72" s="34" t="s">
        <v>52</v>
      </c>
      <c r="M72" s="34">
        <f>ROUND('DRIs DATA'!K8,1)</f>
        <v>6.4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66.8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107.93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126.26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117.94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68.069999999999993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275.14999999999998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117.76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2021-08-30T00:07:36Z</dcterms:modified>
</cp:coreProperties>
</file>