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<sst xmlns="http://schemas.openxmlformats.org/spreadsheetml/2006/main" count="692" uniqueCount="367">
  <si>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</si>
  <si>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</si>
  <si>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</si>
  <si>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</si>
  <si>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</si>
  <si>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</si>
  <si>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</si>
  <si>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</si>
  <si>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</si>
  <si>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</si>
  <si>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</si>
  <si>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</si>
  <si>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</si>
  <si>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</si>
  <si>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</si>
  <si>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</si>
  <si>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</si>
  <si>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</si>
  <si>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</si>
  <si>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</si>
  <si>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</si>
  <si>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</si>
  <si>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</si>
  <si>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</si>
  <si>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</si>
  <si>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</si>
  <si>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</si>
  <si>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</si>
  <si>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</si>
  <si>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</si>
  <si>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</si>
  <si>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</si>
  <si>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</si>
  <si>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</si>
  <si>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</si>
  <si>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</si>
  <si>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</si>
  <si>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</si>
  <si>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</si>
  <si>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</si>
  <si>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</si>
  <si>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</si>
  <si>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</si>
  <si>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</si>
  <si>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</si>
  <si>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</si>
  <si>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</si>
  <si>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</si>
  <si>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</si>
  <si>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</si>
  <si>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</si>
  <si>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</si>
  <si>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</si>
  <si>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</si>
  <si>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</si>
  <si>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</si>
  <si>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</si>
  <si>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</si>
  <si>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</si>
  <si>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</si>
  <si>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</si>
  <si>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</si>
  <si>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</si>
  <si>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</si>
  <si>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</si>
  <si>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</si>
  <si>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</si>
  <si>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</si>
  <si>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</si>
  <si>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</si>
  <si>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</si>
  <si>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</si>
  <si>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</si>
  <si>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</si>
  <si>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</si>
  <si>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</si>
  <si>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</si>
  <si>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</si>
  <si>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</si>
  <si>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</si>
  <si>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</si>
  <si>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</si>
  <si>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</si>
  <si>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</si>
  <si>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</si>
  <si>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</si>
  <si>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</si>
  <si>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</si>
  <si>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</si>
  <si>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</si>
  <si>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</si>
  <si>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</si>
  <si>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</si>
  <si>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</si>
  <si>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</si>
  <si>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</si>
  <si>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</si>
  <si>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</si>
  <si>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</si>
  <si>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</si>
  <si>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</si>
  <si>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</si>
  <si>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</si>
  <si>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</si>
  <si>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</si>
  <si>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</si>
  <si>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</si>
  <si>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</si>
  <si>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</si>
  <si>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</si>
  <si>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</si>
  <si>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</si>
  <si>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</si>
  <si>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</si>
  <si>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</si>
  <si>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</si>
  <si>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</si>
  <si>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</si>
  <si>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</si>
  <si>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</si>
  <si>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</si>
  <si>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</si>
  <si>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</si>
  <si>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</si>
  <si>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</si>
  <si>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</si>
  <si>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</si>
  <si>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</si>
  <si>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</si>
  <si>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</si>
  <si>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</si>
  <si>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</si>
  <si>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</si>
  <si>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</si>
  <si>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</si>
  <si>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</si>
  <si>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</si>
  <si>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</si>
  <si>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</si>
  <si>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</si>
  <si>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</si>
  <si>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</si>
  <si>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</si>
  <si>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</si>
  <si>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</si>
  <si>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</si>
  <si>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</si>
  <si>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</si>
  <si>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</si>
  <si>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</si>
  <si>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</si>
  <si>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</si>
  <si>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</si>
  <si>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</si>
  <si>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</si>
  <si>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</si>
  <si>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</si>
  <si>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</si>
  <si>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</si>
  <si>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</si>
  <si>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</si>
  <si>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</si>
  <si>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</si>
  <si>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</si>
  <si>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</si>
  <si>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</si>
  <si>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</si>
  <si>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</si>
  <si>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</si>
  <si>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</si>
  <si>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</si>
  <si>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</si>
  <si>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</si>
  <si>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</si>
  <si>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</si>
  <si>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</si>
  <si>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</si>
  <si>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</si>
  <si>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</si>
  <si>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</si>
  <si>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</si>
  <si>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</si>
  <si>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</si>
  <si>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</si>
  <si>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</si>
  <si>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</si>
  <si>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</si>
  <si>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</si>
  <si>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</si>
  <si>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</si>
  <si>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</si>
  <si>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</si>
  <si>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</si>
  <si>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</si>
  <si>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</si>
  <si>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</si>
  <si>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</si>
  <si>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</si>
  <si>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</si>
  <si>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</si>
  <si>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</si>
  <si>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</si>
  <si>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</si>
  <si>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</si>
  <si>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</si>
  <si>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</si>
  <si>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</si>
  <si>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</si>
  <si>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</si>
  <si>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</si>
  <si>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</si>
  <si>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</si>
  <si>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</si>
  <si>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</si>
  <si>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</si>
  <si>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</si>
  <si>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</si>
  <si>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</si>
  <si>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</si>
  <si>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</si>
  <si>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</si>
  <si>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</si>
  <si>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</si>
  <si>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</si>
  <si>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</si>
  <si>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</si>
  <si>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</si>
  <si>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</si>
  <si>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</si>
  <si>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</si>
  <si>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</si>
  <si>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</si>
  <si>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</si>
  <si>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</si>
  <si>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</si>
  <si>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</si>
  <si>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</si>
  <si>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</si>
  <si>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</si>
  <si>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</si>
  <si>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</si>
  <si>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</si>
  <si>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</si>
  <si>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</si>
  <si>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</si>
  <si>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</si>
  <si>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</si>
  <si>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</si>
  <si>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</si>
  <si>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</si>
  <si>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</si>
  <si>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</si>
  <si>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</si>
  <si>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</si>
  <si>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</si>
  <si>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</si>
  <si>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</si>
  <si>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</si>
  <si>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</si>
  <si>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</si>
  <si>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</si>
  <si>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</si>
  <si>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</si>
  <si>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</si>
  <si>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</si>
  <si>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</si>
  <si>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</si>
  <si>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</si>
  <si>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</si>
  <si>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</si>
  <si>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</si>
  <si>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</si>
  <si>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</si>
  <si>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</si>
  <si>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</si>
  <si>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</si>
  <si>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</si>
  <si>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충분섭취량</t>
    <phoneticPr fontId="1" type="noConversion"/>
  </si>
  <si>
    <t>정보</t>
    <phoneticPr fontId="1" type="noConversion"/>
  </si>
  <si>
    <t>열량영양소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</si>
  <si>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</si>
  <si>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</si>
  <si>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</si>
  <si>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</si>
  <si>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</si>
  <si>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</si>
  <si>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지용성 비타민</t>
    <phoneticPr fontId="1" type="noConversion"/>
  </si>
  <si>
    <t>비타민E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</si>
  <si>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</si>
  <si>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</si>
  <si>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</si>
  <si>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</si>
  <si>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</si>
  <si>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</si>
  <si>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</si>
  <si>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</si>
  <si>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</si>
  <si>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(설문지 : FFQ 95문항 설문지, 사용자 : 오화순, ID : H1900862)</t>
  </si>
  <si>
    <t>출력시각</t>
    <phoneticPr fontId="1" type="noConversion"/>
  </si>
  <si>
    <t>2021년 08월 30일 08:48:59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</si>
  <si>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</si>
  <si>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</si>
  <si>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</si>
  <si>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</si>
  <si>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</si>
  <si>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</si>
  <si>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</si>
  <si>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</si>
  <si>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</si>
  <si>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</si>
  <si>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</si>
  <si>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</si>
  <si>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</si>
  <si>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</si>
  <si>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</si>
  <si>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</si>
  <si>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</si>
  <si>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</si>
  <si>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</si>
  <si>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</si>
  <si>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</si>
  <si>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</si>
  <si>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</si>
  <si>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</si>
  <si>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</si>
  <si>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</si>
  <si>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</si>
  <si>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</si>
  <si>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</si>
  <si>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</si>
  <si>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</si>
  <si>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</si>
  <si>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</si>
  <si>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</si>
  <si>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</si>
  <si>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</si>
  <si>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</si>
  <si>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</si>
  <si>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</si>
  <si>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</si>
  <si>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</si>
  <si>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</si>
  <si>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</si>
  <si>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</si>
  <si>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</si>
  <si>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</si>
  <si>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</si>
  <si>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</si>
  <si>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</si>
  <si>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</si>
  <si>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</si>
  <si>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</si>
  <si>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</si>
  <si>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</si>
  <si>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</si>
  <si>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섭취량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</si>
  <si>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</si>
  <si>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</si>
  <si>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</si>
  <si>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</si>
  <si>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충분섭취량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</si>
  <si>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</si>
  <si>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</si>
  <si>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</si>
  <si>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</si>
  <si>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H1900862</t>
  </si>
  <si>
    <t>오화순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</si>
</sst>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245.55243999999999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8.2389489999999999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3.6742368000000001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4278.4926999999998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10958.275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597.60455000000002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534.10749999999996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34.821739999999998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2772.9490000000001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5.7545878000000002E-2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10.530389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99.117003999999994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2365.6037999999999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287.16376000000002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8.3079999999999998</c:v>
                </c:pt>
                <c:pt idx="1">
                  <c:v>16.925000000000001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40.763584000000002</c:v>
                </c:pt>
                <c:pt idx="1">
                  <c:v>45.949646000000001</c:v>
                </c:pt>
                <c:pt idx="2">
                  <c:v>57.789566000000001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1961.8683000000001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50.404519999999998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61.463000000000001</c:v>
                </c:pt>
                <c:pt idx="1">
                  <c:v>14.077999999999999</c:v>
                </c:pt>
                <c:pt idx="2">
                  <c:v>24.459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4708.3994000000002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366.06756999999999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2574.35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15.825979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18386.011999999999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60.377119999999998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5.6402473000000004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1048.9928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4.5545863999999998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51.697212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5.6402473000000004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1953.6868999999999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56.513786000000003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오화순, ID : H1900862)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08:48:59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4708.3994000000002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245.55243999999999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99.117003999999994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61.463000000000001</v>
      </c>
      <c r="G8" s="59">
        <f>'DRIs DATA 입력'!G8</f>
        <v>14.077999999999999</v>
      </c>
      <c r="H8" s="59">
        <f>'DRIs DATA 입력'!H8</f>
        <v>24.459</v>
      </c>
      <c r="I8" s="55"/>
      <c r="J8" s="59" t="s">
        <v>215</v>
      </c>
      <c r="K8" s="59">
        <f>'DRIs DATA 입력'!K8</f>
        <v>8.3079999999999998</v>
      </c>
      <c r="L8" s="59">
        <f>'DRIs DATA 입력'!L8</f>
        <v>16.925000000000001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1961.8683000000001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50.404519999999998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15.825979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1048.9928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366.06756999999999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5.8205400000000003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4.5545863999999998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51.697212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5.6402473000000004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1953.6868999999999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56.513786000000003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8.2389489999999999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3.6742368000000001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2574.35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4278.4926999999998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18386.011999999999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10958.275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597.60455000000002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534.10749999999996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60.377119999999998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34.821739999999998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2772.9490000000001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5.7545878000000002E-2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10.530389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2365.6037999999999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287.16376000000002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278</v>
      </c>
      <c r="B1" s="55" t="s">
        <v>297</v>
      </c>
      <c r="G1" s="56" t="s">
        <v>298</v>
      </c>
      <c r="H1" s="55" t="s">
        <v>299</v>
      </c>
    </row>
    <row r="3" spans="1:27" x14ac:dyDescent="0.3">
      <c r="A3" s="65" t="s">
        <v>300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1" t="s">
        <v>279</v>
      </c>
      <c r="F4" s="62"/>
      <c r="G4" s="62"/>
      <c r="H4" s="63"/>
      <c r="J4" s="61" t="s">
        <v>302</v>
      </c>
      <c r="K4" s="62"/>
      <c r="L4" s="63"/>
      <c r="N4" s="66" t="s">
        <v>303</v>
      </c>
      <c r="O4" s="66"/>
      <c r="P4" s="66"/>
      <c r="Q4" s="66"/>
      <c r="R4" s="66"/>
      <c r="S4" s="66"/>
      <c r="U4" s="66" t="s">
        <v>304</v>
      </c>
      <c r="V4" s="66"/>
      <c r="W4" s="66"/>
      <c r="X4" s="66"/>
      <c r="Y4" s="66"/>
      <c r="Z4" s="66"/>
    </row>
    <row r="5" spans="1:27" x14ac:dyDescent="0.3">
      <c r="A5" s="60"/>
      <c r="B5" s="60" t="s">
        <v>305</v>
      </c>
      <c r="C5" s="60" t="s">
        <v>306</v>
      </c>
      <c r="E5" s="60"/>
      <c r="F5" s="60" t="s">
        <v>307</v>
      </c>
      <c r="G5" s="60" t="s">
        <v>281</v>
      </c>
      <c r="H5" s="60" t="s">
        <v>308</v>
      </c>
      <c r="J5" s="60"/>
      <c r="K5" s="60" t="s">
        <v>309</v>
      </c>
      <c r="L5" s="60" t="s">
        <v>282</v>
      </c>
      <c r="N5" s="60"/>
      <c r="O5" s="60" t="s">
        <v>310</v>
      </c>
      <c r="P5" s="60" t="s">
        <v>311</v>
      </c>
      <c r="Q5" s="60" t="s">
        <v>312</v>
      </c>
      <c r="R5" s="60" t="s">
        <v>285</v>
      </c>
      <c r="S5" s="60" t="s">
        <v>306</v>
      </c>
      <c r="U5" s="60"/>
      <c r="V5" s="60" t="s">
        <v>313</v>
      </c>
      <c r="W5" s="60" t="s">
        <v>314</v>
      </c>
      <c r="X5" s="60" t="s">
        <v>312</v>
      </c>
      <c r="Y5" s="60" t="s">
        <v>285</v>
      </c>
      <c r="Z5" s="60" t="s">
        <v>315</v>
      </c>
    </row>
    <row r="6" spans="1:27" x14ac:dyDescent="0.3">
      <c r="A6" s="60" t="s">
        <v>316</v>
      </c>
      <c r="B6" s="60">
        <v>1800</v>
      </c>
      <c r="C6" s="60">
        <v>4708.3994000000002</v>
      </c>
      <c r="E6" s="60" t="s">
        <v>317</v>
      </c>
      <c r="F6" s="60">
        <v>55</v>
      </c>
      <c r="G6" s="60">
        <v>15</v>
      </c>
      <c r="H6" s="60">
        <v>7</v>
      </c>
      <c r="J6" s="60" t="s">
        <v>318</v>
      </c>
      <c r="K6" s="60">
        <v>0.1</v>
      </c>
      <c r="L6" s="60">
        <v>4</v>
      </c>
      <c r="N6" s="60" t="s">
        <v>319</v>
      </c>
      <c r="O6" s="60">
        <v>40</v>
      </c>
      <c r="P6" s="60">
        <v>50</v>
      </c>
      <c r="Q6" s="60">
        <v>0</v>
      </c>
      <c r="R6" s="60">
        <v>0</v>
      </c>
      <c r="S6" s="60">
        <v>245.55243999999999</v>
      </c>
      <c r="U6" s="60" t="s">
        <v>320</v>
      </c>
      <c r="V6" s="60">
        <v>0</v>
      </c>
      <c r="W6" s="60">
        <v>0</v>
      </c>
      <c r="X6" s="60">
        <v>20</v>
      </c>
      <c r="Y6" s="60">
        <v>0</v>
      </c>
      <c r="Z6" s="60">
        <v>99.117003999999994</v>
      </c>
    </row>
    <row r="7" spans="1:27" x14ac:dyDescent="0.3">
      <c r="E7" s="60" t="s">
        <v>321</v>
      </c>
      <c r="F7" s="60">
        <v>65</v>
      </c>
      <c r="G7" s="60">
        <v>30</v>
      </c>
      <c r="H7" s="60">
        <v>20</v>
      </c>
      <c r="J7" s="60" t="s">
        <v>322</v>
      </c>
      <c r="K7" s="60">
        <v>1</v>
      </c>
      <c r="L7" s="60">
        <v>10</v>
      </c>
    </row>
    <row r="8" spans="1:27" x14ac:dyDescent="0.3">
      <c r="E8" s="60" t="s">
        <v>323</v>
      </c>
      <c r="F8" s="60">
        <v>61.463000000000001</v>
      </c>
      <c r="G8" s="60">
        <v>14.077999999999999</v>
      </c>
      <c r="H8" s="60">
        <v>24.459</v>
      </c>
      <c r="J8" s="60" t="s">
        <v>324</v>
      </c>
      <c r="K8" s="60">
        <v>8.3079999999999998</v>
      </c>
      <c r="L8" s="60">
        <v>16.925000000000001</v>
      </c>
    </row>
    <row r="13" spans="1:27" x14ac:dyDescent="0.3">
      <c r="A13" s="64" t="s">
        <v>286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325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326</v>
      </c>
      <c r="P14" s="66"/>
      <c r="Q14" s="66"/>
      <c r="R14" s="66"/>
      <c r="S14" s="66"/>
      <c r="T14" s="66"/>
      <c r="V14" s="66" t="s">
        <v>327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313</v>
      </c>
      <c r="C15" s="60" t="s">
        <v>328</v>
      </c>
      <c r="D15" s="60" t="s">
        <v>277</v>
      </c>
      <c r="E15" s="60" t="s">
        <v>329</v>
      </c>
      <c r="F15" s="60" t="s">
        <v>306</v>
      </c>
      <c r="H15" s="60"/>
      <c r="I15" s="60" t="s">
        <v>313</v>
      </c>
      <c r="J15" s="60" t="s">
        <v>314</v>
      </c>
      <c r="K15" s="60" t="s">
        <v>277</v>
      </c>
      <c r="L15" s="60" t="s">
        <v>330</v>
      </c>
      <c r="M15" s="60" t="s">
        <v>306</v>
      </c>
      <c r="O15" s="60"/>
      <c r="P15" s="60" t="s">
        <v>313</v>
      </c>
      <c r="Q15" s="60" t="s">
        <v>314</v>
      </c>
      <c r="R15" s="60" t="s">
        <v>331</v>
      </c>
      <c r="S15" s="60" t="s">
        <v>332</v>
      </c>
      <c r="T15" s="60" t="s">
        <v>280</v>
      </c>
      <c r="V15" s="60"/>
      <c r="W15" s="60" t="s">
        <v>283</v>
      </c>
      <c r="X15" s="60" t="s">
        <v>333</v>
      </c>
      <c r="Y15" s="60" t="s">
        <v>277</v>
      </c>
      <c r="Z15" s="60" t="s">
        <v>334</v>
      </c>
      <c r="AA15" s="60" t="s">
        <v>315</v>
      </c>
    </row>
    <row r="16" spans="1:27" x14ac:dyDescent="0.3">
      <c r="A16" s="60" t="s">
        <v>335</v>
      </c>
      <c r="B16" s="60">
        <v>430</v>
      </c>
      <c r="C16" s="60">
        <v>600</v>
      </c>
      <c r="D16" s="60">
        <v>0</v>
      </c>
      <c r="E16" s="60">
        <v>3000</v>
      </c>
      <c r="F16" s="60">
        <v>1961.8683000000001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50.404519999999998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15.825979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1048.9928</v>
      </c>
    </row>
    <row r="23" spans="1:62" x14ac:dyDescent="0.3">
      <c r="A23" s="64" t="s">
        <v>336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337</v>
      </c>
      <c r="B24" s="66"/>
      <c r="C24" s="66"/>
      <c r="D24" s="66"/>
      <c r="E24" s="66"/>
      <c r="F24" s="66"/>
      <c r="H24" s="66" t="s">
        <v>338</v>
      </c>
      <c r="I24" s="66"/>
      <c r="J24" s="66"/>
      <c r="K24" s="66"/>
      <c r="L24" s="66"/>
      <c r="M24" s="66"/>
      <c r="O24" s="66" t="s">
        <v>339</v>
      </c>
      <c r="P24" s="66"/>
      <c r="Q24" s="66"/>
      <c r="R24" s="66"/>
      <c r="S24" s="66"/>
      <c r="T24" s="66"/>
      <c r="V24" s="66" t="s">
        <v>340</v>
      </c>
      <c r="W24" s="66"/>
      <c r="X24" s="66"/>
      <c r="Y24" s="66"/>
      <c r="Z24" s="66"/>
      <c r="AA24" s="66"/>
      <c r="AC24" s="66" t="s">
        <v>341</v>
      </c>
      <c r="AD24" s="66"/>
      <c r="AE24" s="66"/>
      <c r="AF24" s="66"/>
      <c r="AG24" s="66"/>
      <c r="AH24" s="66"/>
      <c r="AJ24" s="66" t="s">
        <v>342</v>
      </c>
      <c r="AK24" s="66"/>
      <c r="AL24" s="66"/>
      <c r="AM24" s="66"/>
      <c r="AN24" s="66"/>
      <c r="AO24" s="66"/>
      <c r="AQ24" s="66" t="s">
        <v>343</v>
      </c>
      <c r="AR24" s="66"/>
      <c r="AS24" s="66"/>
      <c r="AT24" s="66"/>
      <c r="AU24" s="66"/>
      <c r="AV24" s="66"/>
      <c r="AX24" s="66" t="s">
        <v>344</v>
      </c>
      <c r="AY24" s="66"/>
      <c r="AZ24" s="66"/>
      <c r="BA24" s="66"/>
      <c r="BB24" s="66"/>
      <c r="BC24" s="66"/>
      <c r="BE24" s="66" t="s">
        <v>345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346</v>
      </c>
      <c r="C25" s="60" t="s">
        <v>328</v>
      </c>
      <c r="D25" s="60" t="s">
        <v>277</v>
      </c>
      <c r="E25" s="60" t="s">
        <v>334</v>
      </c>
      <c r="F25" s="60" t="s">
        <v>347</v>
      </c>
      <c r="H25" s="60"/>
      <c r="I25" s="60" t="s">
        <v>310</v>
      </c>
      <c r="J25" s="60" t="s">
        <v>284</v>
      </c>
      <c r="K25" s="60" t="s">
        <v>312</v>
      </c>
      <c r="L25" s="60" t="s">
        <v>330</v>
      </c>
      <c r="M25" s="60" t="s">
        <v>315</v>
      </c>
      <c r="O25" s="60"/>
      <c r="P25" s="60" t="s">
        <v>310</v>
      </c>
      <c r="Q25" s="60" t="s">
        <v>328</v>
      </c>
      <c r="R25" s="60" t="s">
        <v>312</v>
      </c>
      <c r="S25" s="60" t="s">
        <v>348</v>
      </c>
      <c r="T25" s="60" t="s">
        <v>315</v>
      </c>
      <c r="V25" s="60"/>
      <c r="W25" s="60" t="s">
        <v>283</v>
      </c>
      <c r="X25" s="60" t="s">
        <v>311</v>
      </c>
      <c r="Y25" s="60" t="s">
        <v>349</v>
      </c>
      <c r="Z25" s="60" t="s">
        <v>285</v>
      </c>
      <c r="AA25" s="60" t="s">
        <v>315</v>
      </c>
      <c r="AC25" s="60"/>
      <c r="AD25" s="60" t="s">
        <v>350</v>
      </c>
      <c r="AE25" s="60" t="s">
        <v>328</v>
      </c>
      <c r="AF25" s="60" t="s">
        <v>277</v>
      </c>
      <c r="AG25" s="60" t="s">
        <v>334</v>
      </c>
      <c r="AH25" s="60" t="s">
        <v>315</v>
      </c>
      <c r="AJ25" s="60"/>
      <c r="AK25" s="60" t="s">
        <v>283</v>
      </c>
      <c r="AL25" s="60" t="s">
        <v>351</v>
      </c>
      <c r="AM25" s="60" t="s">
        <v>277</v>
      </c>
      <c r="AN25" s="60" t="s">
        <v>285</v>
      </c>
      <c r="AO25" s="60" t="s">
        <v>306</v>
      </c>
      <c r="AQ25" s="60"/>
      <c r="AR25" s="60" t="s">
        <v>283</v>
      </c>
      <c r="AS25" s="60" t="s">
        <v>284</v>
      </c>
      <c r="AT25" s="60" t="s">
        <v>312</v>
      </c>
      <c r="AU25" s="60" t="s">
        <v>329</v>
      </c>
      <c r="AV25" s="60" t="s">
        <v>347</v>
      </c>
      <c r="AX25" s="60"/>
      <c r="AY25" s="60" t="s">
        <v>310</v>
      </c>
      <c r="AZ25" s="60" t="s">
        <v>314</v>
      </c>
      <c r="BA25" s="60" t="s">
        <v>312</v>
      </c>
      <c r="BB25" s="60" t="s">
        <v>332</v>
      </c>
      <c r="BC25" s="60" t="s">
        <v>306</v>
      </c>
      <c r="BE25" s="60"/>
      <c r="BF25" s="60" t="s">
        <v>283</v>
      </c>
      <c r="BG25" s="60" t="s">
        <v>284</v>
      </c>
      <c r="BH25" s="60" t="s">
        <v>349</v>
      </c>
      <c r="BI25" s="60" t="s">
        <v>348</v>
      </c>
      <c r="BJ25" s="60" t="s">
        <v>315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366.06756999999999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5.8205400000000003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4.5545863999999998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51.697212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5.6402473000000004</v>
      </c>
      <c r="AJ26" s="60" t="s">
        <v>288</v>
      </c>
      <c r="AK26" s="60">
        <v>320</v>
      </c>
      <c r="AL26" s="60">
        <v>400</v>
      </c>
      <c r="AM26" s="60">
        <v>0</v>
      </c>
      <c r="AN26" s="60">
        <v>1000</v>
      </c>
      <c r="AO26" s="60">
        <v>1953.6868999999999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56.513786000000003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8.2389489999999999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3.6742368000000001</v>
      </c>
    </row>
    <row r="33" spans="1:68" x14ac:dyDescent="0.3">
      <c r="A33" s="64" t="s">
        <v>352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289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353</v>
      </c>
      <c r="W34" s="66"/>
      <c r="X34" s="66"/>
      <c r="Y34" s="66"/>
      <c r="Z34" s="66"/>
      <c r="AA34" s="66"/>
      <c r="AC34" s="66" t="s">
        <v>290</v>
      </c>
      <c r="AD34" s="66"/>
      <c r="AE34" s="66"/>
      <c r="AF34" s="66"/>
      <c r="AG34" s="66"/>
      <c r="AH34" s="66"/>
      <c r="AJ34" s="66" t="s">
        <v>354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310</v>
      </c>
      <c r="C35" s="60" t="s">
        <v>351</v>
      </c>
      <c r="D35" s="60" t="s">
        <v>312</v>
      </c>
      <c r="E35" s="60" t="s">
        <v>334</v>
      </c>
      <c r="F35" s="60" t="s">
        <v>315</v>
      </c>
      <c r="H35" s="60"/>
      <c r="I35" s="60" t="s">
        <v>346</v>
      </c>
      <c r="J35" s="60" t="s">
        <v>284</v>
      </c>
      <c r="K35" s="60" t="s">
        <v>312</v>
      </c>
      <c r="L35" s="60" t="s">
        <v>285</v>
      </c>
      <c r="M35" s="60" t="s">
        <v>315</v>
      </c>
      <c r="O35" s="60"/>
      <c r="P35" s="60" t="s">
        <v>346</v>
      </c>
      <c r="Q35" s="60" t="s">
        <v>311</v>
      </c>
      <c r="R35" s="60" t="s">
        <v>277</v>
      </c>
      <c r="S35" s="60" t="s">
        <v>285</v>
      </c>
      <c r="T35" s="60" t="s">
        <v>355</v>
      </c>
      <c r="V35" s="60"/>
      <c r="W35" s="60" t="s">
        <v>313</v>
      </c>
      <c r="X35" s="60" t="s">
        <v>311</v>
      </c>
      <c r="Y35" s="60" t="s">
        <v>277</v>
      </c>
      <c r="Z35" s="60" t="s">
        <v>348</v>
      </c>
      <c r="AA35" s="60" t="s">
        <v>355</v>
      </c>
      <c r="AC35" s="60"/>
      <c r="AD35" s="60" t="s">
        <v>346</v>
      </c>
      <c r="AE35" s="60" t="s">
        <v>284</v>
      </c>
      <c r="AF35" s="60" t="s">
        <v>277</v>
      </c>
      <c r="AG35" s="60" t="s">
        <v>285</v>
      </c>
      <c r="AH35" s="60" t="s">
        <v>355</v>
      </c>
      <c r="AJ35" s="60"/>
      <c r="AK35" s="60" t="s">
        <v>283</v>
      </c>
      <c r="AL35" s="60" t="s">
        <v>314</v>
      </c>
      <c r="AM35" s="60" t="s">
        <v>349</v>
      </c>
      <c r="AN35" s="60" t="s">
        <v>285</v>
      </c>
      <c r="AO35" s="60" t="s">
        <v>315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2574.35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4278.4926999999998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18386.011999999999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10958.275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597.60455000000002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534.10749999999996</v>
      </c>
    </row>
    <row r="43" spans="1:68" x14ac:dyDescent="0.3">
      <c r="A43" s="64" t="s">
        <v>356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291</v>
      </c>
      <c r="B44" s="66"/>
      <c r="C44" s="66"/>
      <c r="D44" s="66"/>
      <c r="E44" s="66"/>
      <c r="F44" s="66"/>
      <c r="H44" s="66" t="s">
        <v>357</v>
      </c>
      <c r="I44" s="66"/>
      <c r="J44" s="66"/>
      <c r="K44" s="66"/>
      <c r="L44" s="66"/>
      <c r="M44" s="66"/>
      <c r="O44" s="66" t="s">
        <v>358</v>
      </c>
      <c r="P44" s="66"/>
      <c r="Q44" s="66"/>
      <c r="R44" s="66"/>
      <c r="S44" s="66"/>
      <c r="T44" s="66"/>
      <c r="V44" s="66" t="s">
        <v>292</v>
      </c>
      <c r="W44" s="66"/>
      <c r="X44" s="66"/>
      <c r="Y44" s="66"/>
      <c r="Z44" s="66"/>
      <c r="AA44" s="66"/>
      <c r="AC44" s="66" t="s">
        <v>293</v>
      </c>
      <c r="AD44" s="66"/>
      <c r="AE44" s="66"/>
      <c r="AF44" s="66"/>
      <c r="AG44" s="66"/>
      <c r="AH44" s="66"/>
      <c r="AJ44" s="66" t="s">
        <v>294</v>
      </c>
      <c r="AK44" s="66"/>
      <c r="AL44" s="66"/>
      <c r="AM44" s="66"/>
      <c r="AN44" s="66"/>
      <c r="AO44" s="66"/>
      <c r="AQ44" s="66" t="s">
        <v>295</v>
      </c>
      <c r="AR44" s="66"/>
      <c r="AS44" s="66"/>
      <c r="AT44" s="66"/>
      <c r="AU44" s="66"/>
      <c r="AV44" s="66"/>
      <c r="AX44" s="66" t="s">
        <v>359</v>
      </c>
      <c r="AY44" s="66"/>
      <c r="AZ44" s="66"/>
      <c r="BA44" s="66"/>
      <c r="BB44" s="66"/>
      <c r="BC44" s="66"/>
      <c r="BE44" s="66" t="s">
        <v>296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310</v>
      </c>
      <c r="C45" s="60" t="s">
        <v>314</v>
      </c>
      <c r="D45" s="60" t="s">
        <v>349</v>
      </c>
      <c r="E45" s="60" t="s">
        <v>332</v>
      </c>
      <c r="F45" s="60" t="s">
        <v>315</v>
      </c>
      <c r="H45" s="60"/>
      <c r="I45" s="60" t="s">
        <v>283</v>
      </c>
      <c r="J45" s="60" t="s">
        <v>284</v>
      </c>
      <c r="K45" s="60" t="s">
        <v>349</v>
      </c>
      <c r="L45" s="60" t="s">
        <v>285</v>
      </c>
      <c r="M45" s="60" t="s">
        <v>315</v>
      </c>
      <c r="O45" s="60"/>
      <c r="P45" s="60" t="s">
        <v>346</v>
      </c>
      <c r="Q45" s="60" t="s">
        <v>314</v>
      </c>
      <c r="R45" s="60" t="s">
        <v>277</v>
      </c>
      <c r="S45" s="60" t="s">
        <v>285</v>
      </c>
      <c r="T45" s="60" t="s">
        <v>280</v>
      </c>
      <c r="V45" s="60"/>
      <c r="W45" s="60" t="s">
        <v>283</v>
      </c>
      <c r="X45" s="60" t="s">
        <v>311</v>
      </c>
      <c r="Y45" s="60" t="s">
        <v>360</v>
      </c>
      <c r="Z45" s="60" t="s">
        <v>348</v>
      </c>
      <c r="AA45" s="60" t="s">
        <v>280</v>
      </c>
      <c r="AC45" s="60"/>
      <c r="AD45" s="60" t="s">
        <v>283</v>
      </c>
      <c r="AE45" s="60" t="s">
        <v>351</v>
      </c>
      <c r="AF45" s="60" t="s">
        <v>349</v>
      </c>
      <c r="AG45" s="60" t="s">
        <v>285</v>
      </c>
      <c r="AH45" s="60" t="s">
        <v>280</v>
      </c>
      <c r="AJ45" s="60"/>
      <c r="AK45" s="60" t="s">
        <v>346</v>
      </c>
      <c r="AL45" s="60" t="s">
        <v>311</v>
      </c>
      <c r="AM45" s="60" t="s">
        <v>361</v>
      </c>
      <c r="AN45" s="60" t="s">
        <v>285</v>
      </c>
      <c r="AO45" s="60" t="s">
        <v>355</v>
      </c>
      <c r="AQ45" s="60"/>
      <c r="AR45" s="60" t="s">
        <v>283</v>
      </c>
      <c r="AS45" s="60" t="s">
        <v>311</v>
      </c>
      <c r="AT45" s="60" t="s">
        <v>277</v>
      </c>
      <c r="AU45" s="60" t="s">
        <v>285</v>
      </c>
      <c r="AV45" s="60" t="s">
        <v>280</v>
      </c>
      <c r="AX45" s="60"/>
      <c r="AY45" s="60" t="s">
        <v>313</v>
      </c>
      <c r="AZ45" s="60" t="s">
        <v>284</v>
      </c>
      <c r="BA45" s="60" t="s">
        <v>277</v>
      </c>
      <c r="BB45" s="60" t="s">
        <v>329</v>
      </c>
      <c r="BC45" s="60" t="s">
        <v>315</v>
      </c>
      <c r="BE45" s="60"/>
      <c r="BF45" s="60" t="s">
        <v>310</v>
      </c>
      <c r="BG45" s="60" t="s">
        <v>314</v>
      </c>
      <c r="BH45" s="60" t="s">
        <v>277</v>
      </c>
      <c r="BI45" s="60" t="s">
        <v>285</v>
      </c>
      <c r="BJ45" s="60" t="s">
        <v>280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60.377119999999998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34.821739999999998</v>
      </c>
      <c r="O46" s="60" t="s">
        <v>362</v>
      </c>
      <c r="P46" s="60">
        <v>600</v>
      </c>
      <c r="Q46" s="60">
        <v>800</v>
      </c>
      <c r="R46" s="60">
        <v>0</v>
      </c>
      <c r="S46" s="60">
        <v>10000</v>
      </c>
      <c r="T46" s="60">
        <v>2772.9490000000001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5.7545878000000002E-2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10.530389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2365.6037999999999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287.16376000000002</v>
      </c>
      <c r="AX46" s="60" t="s">
        <v>363</v>
      </c>
      <c r="AY46" s="60"/>
      <c r="AZ46" s="60"/>
      <c r="BA46" s="60"/>
      <c r="BB46" s="60"/>
      <c r="BC46" s="60"/>
      <c r="BE46" s="60" t="s">
        <v>364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365</v>
      </c>
      <c r="B2" s="55" t="s">
        <v>366</v>
      </c>
      <c r="C2" s="55" t="s">
        <v>276</v>
      </c>
      <c r="D2" s="55">
        <v>60</v>
      </c>
      <c r="E2" s="55">
        <v>4708.3994000000002</v>
      </c>
      <c r="F2" s="55">
        <v>617.03734999999995</v>
      </c>
      <c r="G2" s="55">
        <v>141.32644999999999</v>
      </c>
      <c r="H2" s="55">
        <v>76.92783</v>
      </c>
      <c r="I2" s="55">
        <v>64.398605000000003</v>
      </c>
      <c r="J2" s="55">
        <v>245.55243999999999</v>
      </c>
      <c r="K2" s="55">
        <v>112.99250000000001</v>
      </c>
      <c r="L2" s="55">
        <v>132.55994999999999</v>
      </c>
      <c r="M2" s="55">
        <v>99.117003999999994</v>
      </c>
      <c r="N2" s="55">
        <v>13.380874</v>
      </c>
      <c r="O2" s="55">
        <v>55.383488</v>
      </c>
      <c r="P2" s="55">
        <v>2988.5050999999999</v>
      </c>
      <c r="Q2" s="55">
        <v>85.600319999999996</v>
      </c>
      <c r="R2" s="55">
        <v>1961.8683000000001</v>
      </c>
      <c r="S2" s="55">
        <v>266.88055000000003</v>
      </c>
      <c r="T2" s="55">
        <v>20339.855</v>
      </c>
      <c r="U2" s="55">
        <v>15.825979</v>
      </c>
      <c r="V2" s="55">
        <v>50.404519999999998</v>
      </c>
      <c r="W2" s="55">
        <v>1048.9928</v>
      </c>
      <c r="X2" s="55">
        <v>366.06756999999999</v>
      </c>
      <c r="Y2" s="55">
        <v>5.8205400000000003</v>
      </c>
      <c r="Z2" s="55">
        <v>4.5545863999999998</v>
      </c>
      <c r="AA2" s="55">
        <v>51.697212</v>
      </c>
      <c r="AB2" s="55">
        <v>5.6402473000000004</v>
      </c>
      <c r="AC2" s="55">
        <v>1953.6868999999999</v>
      </c>
      <c r="AD2" s="55">
        <v>56.513786000000003</v>
      </c>
      <c r="AE2" s="55">
        <v>8.2389489999999999</v>
      </c>
      <c r="AF2" s="55">
        <v>3.6742368000000001</v>
      </c>
      <c r="AG2" s="55">
        <v>2574.35</v>
      </c>
      <c r="AH2" s="55">
        <v>1129.5668000000001</v>
      </c>
      <c r="AI2" s="55">
        <v>1444.7832000000001</v>
      </c>
      <c r="AJ2" s="55">
        <v>4278.4926999999998</v>
      </c>
      <c r="AK2" s="55">
        <v>18386.011999999999</v>
      </c>
      <c r="AL2" s="55">
        <v>597.60455000000002</v>
      </c>
      <c r="AM2" s="55">
        <v>10958.275</v>
      </c>
      <c r="AN2" s="55">
        <v>534.10749999999996</v>
      </c>
      <c r="AO2" s="55">
        <v>60.377119999999998</v>
      </c>
      <c r="AP2" s="55">
        <v>43.20111</v>
      </c>
      <c r="AQ2" s="55">
        <v>17.176012</v>
      </c>
      <c r="AR2" s="55">
        <v>34.821739999999998</v>
      </c>
      <c r="AS2" s="55">
        <v>2772.9490000000001</v>
      </c>
      <c r="AT2" s="55">
        <v>5.7545878000000002E-2</v>
      </c>
      <c r="AU2" s="55">
        <v>10.530389</v>
      </c>
      <c r="AV2" s="55">
        <v>2365.6037999999999</v>
      </c>
      <c r="AW2" s="55">
        <v>287.16376000000002</v>
      </c>
      <c r="AX2" s="55">
        <v>0.40545920000000002</v>
      </c>
      <c r="AY2" s="55">
        <v>5.5334681999999997</v>
      </c>
      <c r="AZ2" s="55">
        <v>734.34400000000005</v>
      </c>
      <c r="BA2" s="55">
        <v>144.51813000000001</v>
      </c>
      <c r="BB2" s="55">
        <v>40.763584000000002</v>
      </c>
      <c r="BC2" s="55">
        <v>45.949646000000001</v>
      </c>
      <c r="BD2" s="55">
        <v>57.789566000000001</v>
      </c>
      <c r="BE2" s="55">
        <v>6.3149223000000001</v>
      </c>
      <c r="BF2" s="55">
        <v>26.913558999999999</v>
      </c>
      <c r="BG2" s="55">
        <v>2.7754896000000001E-3</v>
      </c>
      <c r="BH2" s="55">
        <v>0.10551004</v>
      </c>
      <c r="BI2" s="55">
        <v>7.9486130000000002E-2</v>
      </c>
      <c r="BJ2" s="55">
        <v>0.3332272</v>
      </c>
      <c r="BK2" s="55">
        <v>2.1349920000000001E-4</v>
      </c>
      <c r="BL2" s="55">
        <v>0.80210435000000002</v>
      </c>
      <c r="BM2" s="55">
        <v>9.2126199999999994</v>
      </c>
      <c r="BN2" s="55">
        <v>2.2850776000000002</v>
      </c>
      <c r="BO2" s="55">
        <v>126.941444</v>
      </c>
      <c r="BP2" s="55">
        <v>22.306564000000002</v>
      </c>
      <c r="BQ2" s="55">
        <v>38.736879999999999</v>
      </c>
      <c r="BR2" s="55">
        <v>139.92914999999999</v>
      </c>
      <c r="BS2" s="55">
        <v>85.505279999999999</v>
      </c>
      <c r="BT2" s="55">
        <v>26.344778000000002</v>
      </c>
      <c r="BU2" s="55">
        <v>1.0349203</v>
      </c>
      <c r="BV2" s="55">
        <v>0.28905776</v>
      </c>
      <c r="BW2" s="55">
        <v>1.8196038000000001</v>
      </c>
      <c r="BX2" s="55">
        <v>4.599945</v>
      </c>
      <c r="BY2" s="55">
        <v>0.45847294</v>
      </c>
      <c r="BZ2" s="55">
        <v>1.9865346000000001E-3</v>
      </c>
      <c r="CA2" s="55">
        <v>1.7603483</v>
      </c>
      <c r="CB2" s="55">
        <v>6.7462824000000005E-2</v>
      </c>
      <c r="CC2" s="55">
        <v>0.81852906999999997</v>
      </c>
      <c r="CD2" s="55">
        <v>8.2488349999999997</v>
      </c>
      <c r="CE2" s="55">
        <v>0.29255344999999999</v>
      </c>
      <c r="CF2" s="55">
        <v>1.9651091999999999</v>
      </c>
      <c r="CG2" s="55">
        <v>9.9000000000000005E-7</v>
      </c>
      <c r="CH2" s="55">
        <v>0.20940837000000001</v>
      </c>
      <c r="CI2" s="55">
        <v>2.3408002E-6</v>
      </c>
      <c r="CJ2" s="55">
        <v>16.552685</v>
      </c>
      <c r="CK2" s="55">
        <v>6.1644143999999998E-2</v>
      </c>
      <c r="CL2" s="55">
        <v>8.1621950000000005</v>
      </c>
      <c r="CM2" s="55">
        <v>8.1350660000000001</v>
      </c>
      <c r="CN2" s="55">
        <v>9557.6329999999998</v>
      </c>
      <c r="CO2" s="55">
        <v>17080.553</v>
      </c>
      <c r="CP2" s="55">
        <v>13225.648999999999</v>
      </c>
      <c r="CQ2" s="55">
        <v>4057.7865999999999</v>
      </c>
      <c r="CR2" s="55">
        <v>2114.3447000000001</v>
      </c>
      <c r="CS2" s="55">
        <v>1232.9349999999999</v>
      </c>
      <c r="CT2" s="55">
        <v>9707.6830000000009</v>
      </c>
      <c r="CU2" s="55">
        <v>7060.1790000000001</v>
      </c>
      <c r="CV2" s="55">
        <v>3366.556</v>
      </c>
      <c r="CW2" s="55">
        <v>8172.2550000000001</v>
      </c>
      <c r="CX2" s="55">
        <v>2304.7013999999999</v>
      </c>
      <c r="CY2" s="55">
        <v>10923.744000000001</v>
      </c>
      <c r="CZ2" s="55">
        <v>6395.1752999999999</v>
      </c>
      <c r="DA2" s="55">
        <v>15590.357</v>
      </c>
      <c r="DB2" s="55">
        <v>12556.624</v>
      </c>
      <c r="DC2" s="55">
        <v>23425.234</v>
      </c>
      <c r="DD2" s="55">
        <v>37695.07</v>
      </c>
      <c r="DE2" s="55">
        <v>9057.6044999999995</v>
      </c>
      <c r="DF2" s="55">
        <v>12880.156999999999</v>
      </c>
      <c r="DG2" s="55">
        <v>9115.9069999999992</v>
      </c>
      <c r="DH2" s="55">
        <v>828.49414000000002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144.51813000000001</v>
      </c>
      <c r="B6">
        <f>BB2</f>
        <v>40.763584000000002</v>
      </c>
      <c r="C6">
        <f>BC2</f>
        <v>45.949646000000001</v>
      </c>
      <c r="D6">
        <f>BD2</f>
        <v>57.789566000000001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22350</v>
      </c>
      <c r="C2" s="51">
        <f ca="1">YEAR(TODAY())-YEAR(B2)+IF(TODAY()&gt;=DATE(YEAR(TODAY()),MONTH(B2),DAY(B2)),0,-1)</f>
        <v>60</v>
      </c>
      <c r="E2" s="47">
        <v>158</v>
      </c>
      <c r="F2" s="48" t="s">
        <v>275</v>
      </c>
      <c r="G2" s="47">
        <v>65.900000000000006</v>
      </c>
      <c r="H2" s="46" t="s">
        <v>40</v>
      </c>
      <c r="I2" s="67">
        <f>ROUND(G3/E3^2,1)</f>
        <v>26.4</v>
      </c>
    </row>
    <row r="3" spans="1:9" x14ac:dyDescent="0.3">
      <c r="E3" s="46">
        <f>E2/100</f>
        <v>1.58</v>
      </c>
      <c r="F3" s="46" t="s">
        <v>39</v>
      </c>
      <c r="G3" s="46">
        <f>G2</f>
        <v>65.900000000000006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오화순, ID : H1900862)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08:48:59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158</v>
      </c>
      <c r="L12" s="124"/>
      <c r="M12" s="117">
        <f>'개인정보 및 신체계측 입력'!G2</f>
        <v>65.900000000000006</v>
      </c>
      <c r="N12" s="118"/>
      <c r="O12" s="113" t="s">
        <v>270</v>
      </c>
      <c r="P12" s="107"/>
      <c r="Q12" s="110">
        <f>'개인정보 및 신체계측 입력'!I2</f>
        <v>26.4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오화순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61.463000000000001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14.077999999999999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24.459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16.899999999999999</v>
      </c>
      <c r="L72" s="34" t="s">
        <v>52</v>
      </c>
      <c r="M72" s="34">
        <f>ROUND('DRIs DATA'!K8,1)</f>
        <v>8.3000000000000007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261.58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420.04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366.07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376.02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321.79000000000002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1225.73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603.77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2021-08-30T00:08:35Z</dcterms:modified>
</cp:coreProperties>
</file>