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<sst xmlns="http://schemas.openxmlformats.org/spreadsheetml/2006/main" count="692" uniqueCount="337">
  <si>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</si>
  <si>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</si>
  <si>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</si>
  <si>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</si>
  <si>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</si>
  <si>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</si>
  <si>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</si>
  <si>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</si>
  <si>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</si>
  <si>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</si>
  <si>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</si>
  <si>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</si>
  <si>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</si>
  <si>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</si>
  <si>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</si>
  <si>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</si>
  <si>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</si>
  <si>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</si>
  <si>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</si>
  <si>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</si>
  <si>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</si>
  <si>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</si>
  <si>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</si>
  <si>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</si>
  <si>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</si>
  <si>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</si>
  <si>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</si>
  <si>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</si>
  <si>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</si>
  <si>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</si>
  <si>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</si>
  <si>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</si>
  <si>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</si>
  <si>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</si>
  <si>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</si>
  <si>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</si>
  <si>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</si>
  <si>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</si>
  <si>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</si>
  <si>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</si>
  <si>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</si>
  <si>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</si>
  <si>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</si>
  <si>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</si>
  <si>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</si>
  <si>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</si>
  <si>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</si>
  <si>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</si>
  <si>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</si>
  <si>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</si>
  <si>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</si>
  <si>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</si>
  <si>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</si>
  <si>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</si>
  <si>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</si>
  <si>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</si>
  <si>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</si>
  <si>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</si>
  <si>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</si>
  <si>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</si>
  <si>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</si>
  <si>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</si>
  <si>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</si>
  <si>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</si>
  <si>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</si>
  <si>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</si>
  <si>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</si>
  <si>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</si>
  <si>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</si>
  <si>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</si>
  <si>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</si>
  <si>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</si>
  <si>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</si>
  <si>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</si>
  <si>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</si>
  <si>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</si>
  <si>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</si>
  <si>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</si>
  <si>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</si>
  <si>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</si>
  <si>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</si>
  <si>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</si>
  <si>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</si>
  <si>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</si>
  <si>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</si>
  <si>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</si>
  <si>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</si>
  <si>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</si>
  <si>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</si>
  <si>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</si>
  <si>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</si>
  <si>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</si>
  <si>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</si>
  <si>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</si>
  <si>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</si>
  <si>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</si>
  <si>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</si>
  <si>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</si>
  <si>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</si>
  <si>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</si>
  <si>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</si>
  <si>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</si>
  <si>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</si>
  <si>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</si>
  <si>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</si>
  <si>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</si>
  <si>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</si>
  <si>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</si>
  <si>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</si>
  <si>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</si>
  <si>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</si>
  <si>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</si>
  <si>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</si>
  <si>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</si>
  <si>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</si>
  <si>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</si>
  <si>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</si>
  <si>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</si>
  <si>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</si>
  <si>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</si>
  <si>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</si>
  <si>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</si>
  <si>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</si>
  <si>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</si>
  <si>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</si>
  <si>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</si>
  <si>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</si>
  <si>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</si>
  <si>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</si>
  <si>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</si>
  <si>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</si>
  <si>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</si>
  <si>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</si>
  <si>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</si>
  <si>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</si>
  <si>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</si>
  <si>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</si>
  <si>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</si>
  <si>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</si>
  <si>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</si>
  <si>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</si>
  <si>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</si>
  <si>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</si>
  <si>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</si>
  <si>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</si>
  <si>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</si>
  <si>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</si>
  <si>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</si>
  <si>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</si>
  <si>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</si>
  <si>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</si>
  <si>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</si>
  <si>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</si>
  <si>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</si>
  <si>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</si>
  <si>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</si>
  <si>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</si>
  <si>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</si>
  <si>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</si>
  <si>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</si>
  <si>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</si>
  <si>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</si>
  <si>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</si>
  <si>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</si>
  <si>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</si>
  <si>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</si>
  <si>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</si>
  <si>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</si>
  <si>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</si>
  <si>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</si>
  <si>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</si>
  <si>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</si>
  <si>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</si>
  <si>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</si>
  <si>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</si>
  <si>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</si>
  <si>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</si>
  <si>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</si>
  <si>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</si>
  <si>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</si>
  <si>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</si>
  <si>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</si>
  <si>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</si>
  <si>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</si>
  <si>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</si>
  <si>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</si>
  <si>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</si>
  <si>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</si>
  <si>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</si>
  <si>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</si>
  <si>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</si>
  <si>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</si>
  <si>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</si>
  <si>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</si>
  <si>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</si>
  <si>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</si>
  <si>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</si>
  <si>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</si>
  <si>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</si>
  <si>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</si>
  <si>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</si>
  <si>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</si>
  <si>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</si>
  <si>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</si>
  <si>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</si>
  <si>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</si>
  <si>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</si>
  <si>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</si>
  <si>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</si>
  <si>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</si>
  <si>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</si>
  <si>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</si>
  <si>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</si>
  <si>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</si>
  <si>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</si>
  <si>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</si>
  <si>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</si>
  <si>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</si>
  <si>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</si>
  <si>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</si>
  <si>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</si>
  <si>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</si>
  <si>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</si>
  <si>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</si>
  <si>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</si>
  <si>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</si>
  <si>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</si>
  <si>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</si>
  <si>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</si>
  <si>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</si>
  <si>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</si>
  <si>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</si>
  <si>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</si>
  <si>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</si>
  <si>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</si>
  <si>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</si>
  <si>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</si>
  <si>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</si>
  <si>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</si>
  <si>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</si>
  <si>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</si>
  <si>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</si>
  <si>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</si>
  <si>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</si>
  <si>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</si>
  <si>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</si>
  <si>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</si>
  <si>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</si>
  <si>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</si>
  <si>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</si>
  <si>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</si>
  <si>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</si>
  <si>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</si>
  <si>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</si>
  <si>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</si>
  <si>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</si>
  <si>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</si>
  <si>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</si>
  <si>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</si>
  <si>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</si>
  <si>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</si>
  <si>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</si>
  <si>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</si>
  <si>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</si>
  <si>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</si>
  <si>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</si>
  <si>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</si>
  <si>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</si>
  <si>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</si>
  <si>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</si>
  <si>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</si>
  <si>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</si>
  <si>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</si>
  <si>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</si>
  <si>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</si>
  <si>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</si>
  <si>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</si>
  <si>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F</t>
  </si>
  <si>
    <t>필요추정량</t>
    <phoneticPr fontId="1" type="noConversion"/>
  </si>
  <si>
    <t>충분섭취량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</si>
  <si>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</si>
  <si>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</si>
  <si>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</si>
  <si>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</si>
  <si>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</si>
  <si>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</si>
  <si>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</si>
  <si>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</si>
  <si>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</si>
  <si>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</si>
  <si>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</si>
  <si>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</si>
  <si>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</si>
  <si>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</si>
  <si>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</si>
  <si>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</si>
  <si>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</si>
  <si>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</si>
  <si>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</si>
  <si>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</si>
  <si>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</si>
  <si>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</si>
  <si>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</si>
  <si>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</si>
  <si>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</si>
  <si>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</si>
  <si>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</si>
  <si>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</si>
  <si>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</si>
  <si>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</si>
  <si>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</si>
  <si>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</si>
  <si>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</si>
  <si>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</si>
  <si>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</si>
  <si>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</si>
  <si>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</si>
  <si>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</si>
  <si>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</si>
  <si>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</si>
  <si>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</si>
  <si>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</si>
  <si>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</si>
  <si>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</si>
  <si>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</si>
  <si>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</si>
  <si>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</si>
  <si>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</si>
  <si>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</si>
  <si>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</si>
  <si>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</si>
  <si>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</si>
  <si>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</si>
  <si>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박세인, ID : H1900863)</t>
  </si>
  <si>
    <t>2021년 08월 30일 08:49:54</t>
  </si>
  <si>
    <t>H1900863</t>
  </si>
  <si>
    <t>박세인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</si>
</sst>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52.043587000000002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043912"/>
        <c:axId val="264048616"/>
      </c:barChart>
      <c:catAx>
        <c:axId val="26404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048616"/>
        <c:crosses val="autoZero"/>
        <c:auto val="1"/>
        <c:lblAlgn val="ctr"/>
        <c:lblOffset val="100"/>
        <c:noMultiLvlLbl val="0"/>
      </c:catAx>
      <c:valAx>
        <c:axId val="26404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04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2.4608078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360"/>
        <c:axId val="586286888"/>
      </c:barChart>
      <c:catAx>
        <c:axId val="586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888"/>
        <c:crosses val="autoZero"/>
        <c:auto val="1"/>
        <c:lblAlgn val="ctr"/>
        <c:lblOffset val="100"/>
        <c:noMultiLvlLbl val="0"/>
      </c:catAx>
      <c:valAx>
        <c:axId val="58628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6.5142519999999999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3752"/>
        <c:axId val="586285320"/>
      </c:barChart>
      <c:catAx>
        <c:axId val="58628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5320"/>
        <c:crosses val="autoZero"/>
        <c:auto val="1"/>
        <c:lblAlgn val="ctr"/>
        <c:lblOffset val="100"/>
        <c:noMultiLvlLbl val="0"/>
      </c:catAx>
      <c:valAx>
        <c:axId val="58628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881.95510000000002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8064"/>
        <c:axId val="586288456"/>
      </c:barChart>
      <c:catAx>
        <c:axId val="58628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8456"/>
        <c:crosses val="autoZero"/>
        <c:auto val="1"/>
        <c:lblAlgn val="ctr"/>
        <c:lblOffset val="100"/>
        <c:noMultiLvlLbl val="0"/>
      </c:catAx>
      <c:valAx>
        <c:axId val="58628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2765.8393999999998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5712"/>
        <c:axId val="586281008"/>
      </c:barChart>
      <c:catAx>
        <c:axId val="58628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008"/>
        <c:crosses val="autoZero"/>
        <c:auto val="1"/>
        <c:lblAlgn val="ctr"/>
        <c:lblOffset val="100"/>
        <c:noMultiLvlLbl val="0"/>
      </c:catAx>
      <c:valAx>
        <c:axId val="586281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105.02684000000001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2184"/>
        <c:axId val="586281792"/>
      </c:barChart>
      <c:catAx>
        <c:axId val="586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1792"/>
        <c:crosses val="autoZero"/>
        <c:auto val="1"/>
        <c:lblAlgn val="ctr"/>
        <c:lblOffset val="100"/>
        <c:noMultiLvlLbl val="0"/>
      </c:catAx>
      <c:valAx>
        <c:axId val="586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90.655879999999996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8928"/>
        <c:axId val="513295128"/>
      </c:barChart>
      <c:catAx>
        <c:axId val="59997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5128"/>
        <c:crosses val="autoZero"/>
        <c:auto val="1"/>
        <c:lblAlgn val="ctr"/>
        <c:lblOffset val="100"/>
        <c:noMultiLvlLbl val="0"/>
      </c:catAx>
      <c:valAx>
        <c:axId val="51329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8.1478439999999992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8656"/>
        <c:axId val="513300224"/>
      </c:barChart>
      <c:catAx>
        <c:axId val="51329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0224"/>
        <c:crosses val="autoZero"/>
        <c:auto val="1"/>
        <c:lblAlgn val="ctr"/>
        <c:lblOffset val="100"/>
        <c:noMultiLvlLbl val="0"/>
      </c:catAx>
      <c:valAx>
        <c:axId val="513300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3412.6912000000002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5520"/>
        <c:axId val="513297088"/>
      </c:barChart>
      <c:catAx>
        <c:axId val="51329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7088"/>
        <c:crosses val="autoZero"/>
        <c:auto val="1"/>
        <c:lblAlgn val="ctr"/>
        <c:lblOffset val="100"/>
        <c:noMultiLvlLbl val="0"/>
      </c:catAx>
      <c:valAx>
        <c:axId val="5132970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0.58728639999999999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7480"/>
        <c:axId val="513296696"/>
      </c:barChart>
      <c:catAx>
        <c:axId val="51329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6696"/>
        <c:crosses val="autoZero"/>
        <c:auto val="1"/>
        <c:lblAlgn val="ctr"/>
        <c:lblOffset val="100"/>
        <c:noMultiLvlLbl val="0"/>
      </c:catAx>
      <c:valAx>
        <c:axId val="51329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2.0366515999999999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9440"/>
        <c:axId val="513299832"/>
      </c:barChart>
      <c:catAx>
        <c:axId val="5132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299832"/>
        <c:crosses val="autoZero"/>
        <c:auto val="1"/>
        <c:lblAlgn val="ctr"/>
        <c:lblOffset val="100"/>
        <c:noMultiLvlLbl val="0"/>
      </c:catAx>
      <c:valAx>
        <c:axId val="51329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21.433240000000001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888"/>
        <c:axId val="599977360"/>
      </c:barChart>
      <c:catAx>
        <c:axId val="59998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7360"/>
        <c:crosses val="autoZero"/>
        <c:auto val="1"/>
        <c:lblAlgn val="ctr"/>
        <c:lblOffset val="100"/>
        <c:noMultiLvlLbl val="0"/>
      </c:catAx>
      <c:valAx>
        <c:axId val="599977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80.833879999999994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300616"/>
        <c:axId val="513301008"/>
      </c:barChart>
      <c:catAx>
        <c:axId val="51330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008"/>
        <c:crosses val="autoZero"/>
        <c:auto val="1"/>
        <c:lblAlgn val="ctr"/>
        <c:lblOffset val="100"/>
        <c:noMultiLvlLbl val="0"/>
      </c:catAx>
      <c:valAx>
        <c:axId val="51330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30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62.747692000000001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294736"/>
        <c:axId val="513301792"/>
      </c:barChart>
      <c:catAx>
        <c:axId val="51329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301792"/>
        <c:crosses val="autoZero"/>
        <c:auto val="1"/>
        <c:lblAlgn val="ctr"/>
        <c:lblOffset val="100"/>
        <c:noMultiLvlLbl val="0"/>
      </c:catAx>
      <c:valAx>
        <c:axId val="51330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29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6.0949999999999998</c:v>
                </c:pt>
                <c:pt idx="1">
                  <c:v>12.291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1048"/>
        <c:axId val="520100264"/>
      </c:barChart>
      <c:catAx>
        <c:axId val="52010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0264"/>
        <c:crosses val="autoZero"/>
        <c:auto val="1"/>
        <c:lblAlgn val="ctr"/>
        <c:lblOffset val="100"/>
        <c:noMultiLvlLbl val="0"/>
      </c:catAx>
      <c:valAx>
        <c:axId val="52010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10.2405405</c:v>
                </c:pt>
                <c:pt idx="1">
                  <c:v>14.019349</c:v>
                </c:pt>
                <c:pt idx="2">
                  <c:v>10.341104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454.27764999999999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576"/>
        <c:axId val="520102616"/>
      </c:barChart>
      <c:catAx>
        <c:axId val="5201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616"/>
        <c:crosses val="autoZero"/>
        <c:auto val="1"/>
        <c:lblAlgn val="ctr"/>
        <c:lblOffset val="100"/>
        <c:noMultiLvlLbl val="0"/>
      </c:catAx>
      <c:valAx>
        <c:axId val="520102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16.511939999999999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968"/>
        <c:axId val="520105360"/>
      </c:barChart>
      <c:catAx>
        <c:axId val="520104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5360"/>
        <c:crosses val="autoZero"/>
        <c:auto val="1"/>
        <c:lblAlgn val="ctr"/>
        <c:lblOffset val="100"/>
        <c:noMultiLvlLbl val="0"/>
      </c:catAx>
      <c:valAx>
        <c:axId val="52010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73.478999999999999</c:v>
                </c:pt>
                <c:pt idx="1">
                  <c:v>12.007999999999999</c:v>
                </c:pt>
                <c:pt idx="2">
                  <c:v>14.513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103792"/>
        <c:axId val="520102224"/>
      </c:barChart>
      <c:catAx>
        <c:axId val="52010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102224"/>
        <c:crosses val="autoZero"/>
        <c:auto val="1"/>
        <c:lblAlgn val="ctr"/>
        <c:lblOffset val="100"/>
        <c:noMultiLvlLbl val="0"/>
      </c:catAx>
      <c:valAx>
        <c:axId val="52010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1645.1957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3008"/>
        <c:axId val="520099480"/>
      </c:barChart>
      <c:catAx>
        <c:axId val="52010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480"/>
        <c:crosses val="autoZero"/>
        <c:auto val="1"/>
        <c:lblAlgn val="ctr"/>
        <c:lblOffset val="100"/>
        <c:noMultiLvlLbl val="0"/>
      </c:catAx>
      <c:valAx>
        <c:axId val="520099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162.60889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099088"/>
        <c:axId val="520099872"/>
      </c:barChart>
      <c:catAx>
        <c:axId val="52009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099872"/>
        <c:crosses val="autoZero"/>
        <c:auto val="1"/>
        <c:lblAlgn val="ctr"/>
        <c:lblOffset val="100"/>
        <c:noMultiLvlLbl val="0"/>
      </c:catAx>
      <c:valAx>
        <c:axId val="520099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09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348.10021999999998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104184"/>
        <c:axId val="585180912"/>
      </c:barChart>
      <c:catAx>
        <c:axId val="52010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80912"/>
        <c:crosses val="autoZero"/>
        <c:auto val="1"/>
        <c:lblAlgn val="ctr"/>
        <c:lblOffset val="100"/>
        <c:noMultiLvlLbl val="0"/>
      </c:catAx>
      <c:valAx>
        <c:axId val="58518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1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2.6886008000000001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9320"/>
        <c:axId val="599976968"/>
      </c:barChart>
      <c:catAx>
        <c:axId val="599979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968"/>
        <c:crosses val="autoZero"/>
        <c:auto val="1"/>
        <c:lblAlgn val="ctr"/>
        <c:lblOffset val="100"/>
        <c:noMultiLvlLbl val="0"/>
      </c:catAx>
      <c:valAx>
        <c:axId val="599976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3353.9684999999999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520"/>
        <c:axId val="585178168"/>
      </c:barChart>
      <c:catAx>
        <c:axId val="585180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168"/>
        <c:crosses val="autoZero"/>
        <c:auto val="1"/>
        <c:lblAlgn val="ctr"/>
        <c:lblOffset val="100"/>
        <c:noMultiLvlLbl val="0"/>
      </c:catAx>
      <c:valAx>
        <c:axId val="58517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12.975644000000001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78560"/>
        <c:axId val="585178952"/>
      </c:barChart>
      <c:catAx>
        <c:axId val="5851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8952"/>
        <c:crosses val="autoZero"/>
        <c:auto val="1"/>
        <c:lblAlgn val="ctr"/>
        <c:lblOffset val="100"/>
        <c:noMultiLvlLbl val="0"/>
      </c:catAx>
      <c:valAx>
        <c:axId val="58517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7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5180128"/>
        <c:axId val="585179344"/>
      </c:barChart>
      <c:catAx>
        <c:axId val="58518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5179344"/>
        <c:crosses val="autoZero"/>
        <c:auto val="1"/>
        <c:lblAlgn val="ctr"/>
        <c:lblOffset val="100"/>
        <c:noMultiLvlLbl val="0"/>
      </c:catAx>
      <c:valAx>
        <c:axId val="585179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518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122.79107999999999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008"/>
        <c:axId val="599975792"/>
      </c:barChart>
      <c:catAx>
        <c:axId val="5999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5792"/>
        <c:crosses val="autoZero"/>
        <c:auto val="1"/>
        <c:lblAlgn val="ctr"/>
        <c:lblOffset val="100"/>
        <c:noMultiLvlLbl val="0"/>
      </c:catAx>
      <c:valAx>
        <c:axId val="59997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1.2536548000000001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6184"/>
        <c:axId val="599976576"/>
      </c:barChart>
      <c:catAx>
        <c:axId val="59997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6576"/>
        <c:crosses val="autoZero"/>
        <c:auto val="1"/>
        <c:lblAlgn val="ctr"/>
        <c:lblOffset val="100"/>
        <c:noMultiLvlLbl val="0"/>
      </c:catAx>
      <c:valAx>
        <c:axId val="599976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15.484634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496"/>
        <c:axId val="599979712"/>
      </c:barChart>
      <c:catAx>
        <c:axId val="59998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9712"/>
        <c:crosses val="autoZero"/>
        <c:auto val="1"/>
        <c:lblAlgn val="ctr"/>
        <c:lblOffset val="100"/>
        <c:noMultiLvlLbl val="0"/>
      </c:catAx>
      <c:valAx>
        <c:axId val="599979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1.45984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80104"/>
        <c:axId val="599978144"/>
      </c:barChart>
      <c:catAx>
        <c:axId val="599980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978144"/>
        <c:crosses val="autoZero"/>
        <c:auto val="1"/>
        <c:lblAlgn val="ctr"/>
        <c:lblOffset val="100"/>
        <c:noMultiLvlLbl val="0"/>
      </c:catAx>
      <c:valAx>
        <c:axId val="599978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455.41692999999998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975400"/>
        <c:axId val="586282968"/>
      </c:barChart>
      <c:catAx>
        <c:axId val="59997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2968"/>
        <c:crosses val="autoZero"/>
        <c:auto val="1"/>
        <c:lblAlgn val="ctr"/>
        <c:lblOffset val="100"/>
        <c:noMultiLvlLbl val="0"/>
      </c:catAx>
      <c:valAx>
        <c:axId val="586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97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5.5687413000000001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6284144"/>
        <c:axId val="586286496"/>
      </c:barChart>
      <c:catAx>
        <c:axId val="58628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6286496"/>
        <c:crosses val="autoZero"/>
        <c:auto val="1"/>
        <c:lblAlgn val="ctr"/>
        <c:lblOffset val="100"/>
        <c:noMultiLvlLbl val="0"/>
      </c:catAx>
      <c:valAx>
        <c:axId val="586286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628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박세인, ID : H1900863)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30일 08:49:54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1645.1957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52.043587000000002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21.433240000000001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73.478999999999999</v>
      </c>
      <c r="G8" s="59">
        <f>'DRIs DATA 입력'!G8</f>
        <v>12.007999999999999</v>
      </c>
      <c r="H8" s="59">
        <f>'DRIs DATA 입력'!H8</f>
        <v>14.513</v>
      </c>
      <c r="I8" s="55"/>
      <c r="J8" s="59" t="s">
        <v>215</v>
      </c>
      <c r="K8" s="59">
        <f>'DRIs DATA 입력'!K8</f>
        <v>6.0949999999999998</v>
      </c>
      <c r="L8" s="59">
        <f>'DRIs DATA 입력'!L8</f>
        <v>12.291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454.27764999999999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16.511939999999999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2.6886008000000001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122.79107999999999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162.60889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1.4163458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1.2536548000000001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15.484634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1.45984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455.41692999999998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5.5687413000000001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2.4608078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6.5142519999999999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348.10021999999998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881.95510000000002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3353.9684999999999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2765.8393999999998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105.02684000000001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90.655879999999996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12.975644000000001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8.1478439999999992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3412.6912000000002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0.58728639999999999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2.0366515999999999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80.833879999999994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62.747692000000001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9" sqref="K59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280</v>
      </c>
      <c r="B1" s="55" t="s">
        <v>333</v>
      </c>
      <c r="G1" s="56" t="s">
        <v>281</v>
      </c>
      <c r="H1" s="55" t="s">
        <v>334</v>
      </c>
    </row>
    <row r="3" spans="1:27" x14ac:dyDescent="0.3">
      <c r="A3" s="65" t="s">
        <v>282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283</v>
      </c>
      <c r="B4" s="66"/>
      <c r="C4" s="66"/>
      <c r="E4" s="61" t="s">
        <v>284</v>
      </c>
      <c r="F4" s="62"/>
      <c r="G4" s="62"/>
      <c r="H4" s="63"/>
      <c r="J4" s="61" t="s">
        <v>285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287</v>
      </c>
      <c r="E5" s="60"/>
      <c r="F5" s="60" t="s">
        <v>49</v>
      </c>
      <c r="G5" s="60" t="s">
        <v>288</v>
      </c>
      <c r="H5" s="60" t="s">
        <v>45</v>
      </c>
      <c r="J5" s="60"/>
      <c r="K5" s="60" t="s">
        <v>289</v>
      </c>
      <c r="L5" s="60" t="s">
        <v>290</v>
      </c>
      <c r="N5" s="60"/>
      <c r="O5" s="60" t="s">
        <v>291</v>
      </c>
      <c r="P5" s="60" t="s">
        <v>292</v>
      </c>
      <c r="Q5" s="60" t="s">
        <v>279</v>
      </c>
      <c r="R5" s="60" t="s">
        <v>293</v>
      </c>
      <c r="S5" s="60" t="s">
        <v>287</v>
      </c>
      <c r="U5" s="60"/>
      <c r="V5" s="60" t="s">
        <v>291</v>
      </c>
      <c r="W5" s="60" t="s">
        <v>292</v>
      </c>
      <c r="X5" s="60" t="s">
        <v>279</v>
      </c>
      <c r="Y5" s="60" t="s">
        <v>293</v>
      </c>
      <c r="Z5" s="60" t="s">
        <v>287</v>
      </c>
    </row>
    <row r="6" spans="1:27" x14ac:dyDescent="0.3">
      <c r="A6" s="60" t="s">
        <v>283</v>
      </c>
      <c r="B6" s="60">
        <v>1800</v>
      </c>
      <c r="C6" s="60">
        <v>1645.1957</v>
      </c>
      <c r="E6" s="60" t="s">
        <v>294</v>
      </c>
      <c r="F6" s="60">
        <v>55</v>
      </c>
      <c r="G6" s="60">
        <v>15</v>
      </c>
      <c r="H6" s="60">
        <v>7</v>
      </c>
      <c r="J6" s="60" t="s">
        <v>294</v>
      </c>
      <c r="K6" s="60">
        <v>0.1</v>
      </c>
      <c r="L6" s="60">
        <v>4</v>
      </c>
      <c r="N6" s="60" t="s">
        <v>295</v>
      </c>
      <c r="O6" s="60">
        <v>40</v>
      </c>
      <c r="P6" s="60">
        <v>50</v>
      </c>
      <c r="Q6" s="60">
        <v>0</v>
      </c>
      <c r="R6" s="60">
        <v>0</v>
      </c>
      <c r="S6" s="60">
        <v>52.043587000000002</v>
      </c>
      <c r="U6" s="60" t="s">
        <v>296</v>
      </c>
      <c r="V6" s="60">
        <v>0</v>
      </c>
      <c r="W6" s="60">
        <v>0</v>
      </c>
      <c r="X6" s="60">
        <v>20</v>
      </c>
      <c r="Y6" s="60">
        <v>0</v>
      </c>
      <c r="Z6" s="60">
        <v>21.433240000000001</v>
      </c>
    </row>
    <row r="7" spans="1:27" x14ac:dyDescent="0.3">
      <c r="E7" s="60" t="s">
        <v>297</v>
      </c>
      <c r="F7" s="60">
        <v>65</v>
      </c>
      <c r="G7" s="60">
        <v>30</v>
      </c>
      <c r="H7" s="60">
        <v>20</v>
      </c>
      <c r="J7" s="60" t="s">
        <v>297</v>
      </c>
      <c r="K7" s="60">
        <v>1</v>
      </c>
      <c r="L7" s="60">
        <v>10</v>
      </c>
    </row>
    <row r="8" spans="1:27" x14ac:dyDescent="0.3">
      <c r="E8" s="60" t="s">
        <v>298</v>
      </c>
      <c r="F8" s="60">
        <v>73.478999999999999</v>
      </c>
      <c r="G8" s="60">
        <v>12.007999999999999</v>
      </c>
      <c r="H8" s="60">
        <v>14.513</v>
      </c>
      <c r="J8" s="60" t="s">
        <v>298</v>
      </c>
      <c r="K8" s="60">
        <v>6.0949999999999998</v>
      </c>
      <c r="L8" s="60">
        <v>12.291</v>
      </c>
    </row>
    <row r="13" spans="1:27" x14ac:dyDescent="0.3">
      <c r="A13" s="64" t="s">
        <v>299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303</v>
      </c>
      <c r="W14" s="66"/>
      <c r="X14" s="66"/>
      <c r="Y14" s="66"/>
      <c r="Z14" s="66"/>
      <c r="AA14" s="66"/>
    </row>
    <row r="15" spans="1:27" x14ac:dyDescent="0.3">
      <c r="A15" s="60"/>
      <c r="B15" s="60" t="s">
        <v>291</v>
      </c>
      <c r="C15" s="60" t="s">
        <v>292</v>
      </c>
      <c r="D15" s="60" t="s">
        <v>279</v>
      </c>
      <c r="E15" s="60" t="s">
        <v>293</v>
      </c>
      <c r="F15" s="60" t="s">
        <v>287</v>
      </c>
      <c r="H15" s="60"/>
      <c r="I15" s="60" t="s">
        <v>291</v>
      </c>
      <c r="J15" s="60" t="s">
        <v>292</v>
      </c>
      <c r="K15" s="60" t="s">
        <v>279</v>
      </c>
      <c r="L15" s="60" t="s">
        <v>293</v>
      </c>
      <c r="M15" s="60" t="s">
        <v>287</v>
      </c>
      <c r="O15" s="60"/>
      <c r="P15" s="60" t="s">
        <v>291</v>
      </c>
      <c r="Q15" s="60" t="s">
        <v>292</v>
      </c>
      <c r="R15" s="60" t="s">
        <v>279</v>
      </c>
      <c r="S15" s="60" t="s">
        <v>293</v>
      </c>
      <c r="T15" s="60" t="s">
        <v>287</v>
      </c>
      <c r="V15" s="60"/>
      <c r="W15" s="60" t="s">
        <v>291</v>
      </c>
      <c r="X15" s="60" t="s">
        <v>292</v>
      </c>
      <c r="Y15" s="60" t="s">
        <v>279</v>
      </c>
      <c r="Z15" s="60" t="s">
        <v>293</v>
      </c>
      <c r="AA15" s="60" t="s">
        <v>287</v>
      </c>
    </row>
    <row r="16" spans="1:27" x14ac:dyDescent="0.3">
      <c r="A16" s="60" t="s">
        <v>304</v>
      </c>
      <c r="B16" s="60">
        <v>430</v>
      </c>
      <c r="C16" s="60">
        <v>600</v>
      </c>
      <c r="D16" s="60">
        <v>0</v>
      </c>
      <c r="E16" s="60">
        <v>3000</v>
      </c>
      <c r="F16" s="60">
        <v>454.27764999999999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16.511939999999999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2.6886008000000001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122.79107999999999</v>
      </c>
    </row>
    <row r="23" spans="1:62" x14ac:dyDescent="0.3">
      <c r="A23" s="64" t="s">
        <v>305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306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309</v>
      </c>
      <c r="W24" s="66"/>
      <c r="X24" s="66"/>
      <c r="Y24" s="66"/>
      <c r="Z24" s="66"/>
      <c r="AA24" s="66"/>
      <c r="AC24" s="66" t="s">
        <v>310</v>
      </c>
      <c r="AD24" s="66"/>
      <c r="AE24" s="66"/>
      <c r="AF24" s="66"/>
      <c r="AG24" s="66"/>
      <c r="AH24" s="66"/>
      <c r="AJ24" s="66" t="s">
        <v>311</v>
      </c>
      <c r="AK24" s="66"/>
      <c r="AL24" s="66"/>
      <c r="AM24" s="66"/>
      <c r="AN24" s="66"/>
      <c r="AO24" s="66"/>
      <c r="AQ24" s="66" t="s">
        <v>312</v>
      </c>
      <c r="AR24" s="66"/>
      <c r="AS24" s="66"/>
      <c r="AT24" s="66"/>
      <c r="AU24" s="66"/>
      <c r="AV24" s="66"/>
      <c r="AX24" s="66" t="s">
        <v>313</v>
      </c>
      <c r="AY24" s="66"/>
      <c r="AZ24" s="66"/>
      <c r="BA24" s="66"/>
      <c r="BB24" s="66"/>
      <c r="BC24" s="66"/>
      <c r="BE24" s="66" t="s">
        <v>314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291</v>
      </c>
      <c r="C25" s="60" t="s">
        <v>292</v>
      </c>
      <c r="D25" s="60" t="s">
        <v>279</v>
      </c>
      <c r="E25" s="60" t="s">
        <v>293</v>
      </c>
      <c r="F25" s="60" t="s">
        <v>287</v>
      </c>
      <c r="H25" s="60"/>
      <c r="I25" s="60" t="s">
        <v>291</v>
      </c>
      <c r="J25" s="60" t="s">
        <v>292</v>
      </c>
      <c r="K25" s="60" t="s">
        <v>279</v>
      </c>
      <c r="L25" s="60" t="s">
        <v>293</v>
      </c>
      <c r="M25" s="60" t="s">
        <v>287</v>
      </c>
      <c r="O25" s="60"/>
      <c r="P25" s="60" t="s">
        <v>291</v>
      </c>
      <c r="Q25" s="60" t="s">
        <v>292</v>
      </c>
      <c r="R25" s="60" t="s">
        <v>279</v>
      </c>
      <c r="S25" s="60" t="s">
        <v>293</v>
      </c>
      <c r="T25" s="60" t="s">
        <v>287</v>
      </c>
      <c r="V25" s="60"/>
      <c r="W25" s="60" t="s">
        <v>291</v>
      </c>
      <c r="X25" s="60" t="s">
        <v>292</v>
      </c>
      <c r="Y25" s="60" t="s">
        <v>279</v>
      </c>
      <c r="Z25" s="60" t="s">
        <v>293</v>
      </c>
      <c r="AA25" s="60" t="s">
        <v>287</v>
      </c>
      <c r="AC25" s="60"/>
      <c r="AD25" s="60" t="s">
        <v>291</v>
      </c>
      <c r="AE25" s="60" t="s">
        <v>292</v>
      </c>
      <c r="AF25" s="60" t="s">
        <v>279</v>
      </c>
      <c r="AG25" s="60" t="s">
        <v>293</v>
      </c>
      <c r="AH25" s="60" t="s">
        <v>287</v>
      </c>
      <c r="AJ25" s="60"/>
      <c r="AK25" s="60" t="s">
        <v>291</v>
      </c>
      <c r="AL25" s="60" t="s">
        <v>292</v>
      </c>
      <c r="AM25" s="60" t="s">
        <v>279</v>
      </c>
      <c r="AN25" s="60" t="s">
        <v>293</v>
      </c>
      <c r="AO25" s="60" t="s">
        <v>287</v>
      </c>
      <c r="AQ25" s="60"/>
      <c r="AR25" s="60" t="s">
        <v>291</v>
      </c>
      <c r="AS25" s="60" t="s">
        <v>292</v>
      </c>
      <c r="AT25" s="60" t="s">
        <v>279</v>
      </c>
      <c r="AU25" s="60" t="s">
        <v>293</v>
      </c>
      <c r="AV25" s="60" t="s">
        <v>287</v>
      </c>
      <c r="AX25" s="60"/>
      <c r="AY25" s="60" t="s">
        <v>291</v>
      </c>
      <c r="AZ25" s="60" t="s">
        <v>292</v>
      </c>
      <c r="BA25" s="60" t="s">
        <v>279</v>
      </c>
      <c r="BB25" s="60" t="s">
        <v>293</v>
      </c>
      <c r="BC25" s="60" t="s">
        <v>287</v>
      </c>
      <c r="BE25" s="60"/>
      <c r="BF25" s="60" t="s">
        <v>291</v>
      </c>
      <c r="BG25" s="60" t="s">
        <v>292</v>
      </c>
      <c r="BH25" s="60" t="s">
        <v>279</v>
      </c>
      <c r="BI25" s="60" t="s">
        <v>293</v>
      </c>
      <c r="BJ25" s="60" t="s">
        <v>287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162.60889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1.4163458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1.2536548000000001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15.484634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1.45984</v>
      </c>
      <c r="AJ26" s="60" t="s">
        <v>315</v>
      </c>
      <c r="AK26" s="60">
        <v>320</v>
      </c>
      <c r="AL26" s="60">
        <v>400</v>
      </c>
      <c r="AM26" s="60">
        <v>0</v>
      </c>
      <c r="AN26" s="60">
        <v>1000</v>
      </c>
      <c r="AO26" s="60">
        <v>455.41692999999998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5.5687413000000001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2.4608078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6.5142519999999999</v>
      </c>
    </row>
    <row r="33" spans="1:68" x14ac:dyDescent="0.3">
      <c r="A33" s="64" t="s">
        <v>316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318</v>
      </c>
      <c r="W34" s="66"/>
      <c r="X34" s="66"/>
      <c r="Y34" s="66"/>
      <c r="Z34" s="66"/>
      <c r="AA34" s="66"/>
      <c r="AC34" s="66" t="s">
        <v>319</v>
      </c>
      <c r="AD34" s="66"/>
      <c r="AE34" s="66"/>
      <c r="AF34" s="66"/>
      <c r="AG34" s="66"/>
      <c r="AH34" s="66"/>
      <c r="AJ34" s="66" t="s">
        <v>320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291</v>
      </c>
      <c r="C35" s="60" t="s">
        <v>292</v>
      </c>
      <c r="D35" s="60" t="s">
        <v>279</v>
      </c>
      <c r="E35" s="60" t="s">
        <v>293</v>
      </c>
      <c r="F35" s="60" t="s">
        <v>287</v>
      </c>
      <c r="H35" s="60"/>
      <c r="I35" s="60" t="s">
        <v>291</v>
      </c>
      <c r="J35" s="60" t="s">
        <v>292</v>
      </c>
      <c r="K35" s="60" t="s">
        <v>279</v>
      </c>
      <c r="L35" s="60" t="s">
        <v>293</v>
      </c>
      <c r="M35" s="60" t="s">
        <v>287</v>
      </c>
      <c r="O35" s="60"/>
      <c r="P35" s="60" t="s">
        <v>291</v>
      </c>
      <c r="Q35" s="60" t="s">
        <v>292</v>
      </c>
      <c r="R35" s="60" t="s">
        <v>279</v>
      </c>
      <c r="S35" s="60" t="s">
        <v>293</v>
      </c>
      <c r="T35" s="60" t="s">
        <v>287</v>
      </c>
      <c r="V35" s="60"/>
      <c r="W35" s="60" t="s">
        <v>291</v>
      </c>
      <c r="X35" s="60" t="s">
        <v>292</v>
      </c>
      <c r="Y35" s="60" t="s">
        <v>279</v>
      </c>
      <c r="Z35" s="60" t="s">
        <v>293</v>
      </c>
      <c r="AA35" s="60" t="s">
        <v>287</v>
      </c>
      <c r="AC35" s="60"/>
      <c r="AD35" s="60" t="s">
        <v>291</v>
      </c>
      <c r="AE35" s="60" t="s">
        <v>292</v>
      </c>
      <c r="AF35" s="60" t="s">
        <v>279</v>
      </c>
      <c r="AG35" s="60" t="s">
        <v>293</v>
      </c>
      <c r="AH35" s="60" t="s">
        <v>287</v>
      </c>
      <c r="AJ35" s="60"/>
      <c r="AK35" s="60" t="s">
        <v>291</v>
      </c>
      <c r="AL35" s="60" t="s">
        <v>292</v>
      </c>
      <c r="AM35" s="60" t="s">
        <v>279</v>
      </c>
      <c r="AN35" s="60" t="s">
        <v>293</v>
      </c>
      <c r="AO35" s="60" t="s">
        <v>287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348.10021999999998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881.95510000000002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3353.9684999999999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2765.8393999999998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105.02684000000001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90.655879999999996</v>
      </c>
    </row>
    <row r="43" spans="1:68" x14ac:dyDescent="0.3">
      <c r="A43" s="64" t="s">
        <v>321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322</v>
      </c>
      <c r="B44" s="66"/>
      <c r="C44" s="66"/>
      <c r="D44" s="66"/>
      <c r="E44" s="66"/>
      <c r="F44" s="66"/>
      <c r="H44" s="66" t="s">
        <v>276</v>
      </c>
      <c r="I44" s="66"/>
      <c r="J44" s="66"/>
      <c r="K44" s="66"/>
      <c r="L44" s="66"/>
      <c r="M44" s="66"/>
      <c r="O44" s="66" t="s">
        <v>323</v>
      </c>
      <c r="P44" s="66"/>
      <c r="Q44" s="66"/>
      <c r="R44" s="66"/>
      <c r="S44" s="66"/>
      <c r="T44" s="66"/>
      <c r="V44" s="66" t="s">
        <v>324</v>
      </c>
      <c r="W44" s="66"/>
      <c r="X44" s="66"/>
      <c r="Y44" s="66"/>
      <c r="Z44" s="66"/>
      <c r="AA44" s="66"/>
      <c r="AC44" s="66" t="s">
        <v>325</v>
      </c>
      <c r="AD44" s="66"/>
      <c r="AE44" s="66"/>
      <c r="AF44" s="66"/>
      <c r="AG44" s="66"/>
      <c r="AH44" s="66"/>
      <c r="AJ44" s="66" t="s">
        <v>326</v>
      </c>
      <c r="AK44" s="66"/>
      <c r="AL44" s="66"/>
      <c r="AM44" s="66"/>
      <c r="AN44" s="66"/>
      <c r="AO44" s="66"/>
      <c r="AQ44" s="66" t="s">
        <v>327</v>
      </c>
      <c r="AR44" s="66"/>
      <c r="AS44" s="66"/>
      <c r="AT44" s="66"/>
      <c r="AU44" s="66"/>
      <c r="AV44" s="66"/>
      <c r="AX44" s="66" t="s">
        <v>328</v>
      </c>
      <c r="AY44" s="66"/>
      <c r="AZ44" s="66"/>
      <c r="BA44" s="66"/>
      <c r="BB44" s="66"/>
      <c r="BC44" s="66"/>
      <c r="BE44" s="66" t="s">
        <v>329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291</v>
      </c>
      <c r="C45" s="60" t="s">
        <v>292</v>
      </c>
      <c r="D45" s="60" t="s">
        <v>279</v>
      </c>
      <c r="E45" s="60" t="s">
        <v>293</v>
      </c>
      <c r="F45" s="60" t="s">
        <v>287</v>
      </c>
      <c r="H45" s="60"/>
      <c r="I45" s="60" t="s">
        <v>291</v>
      </c>
      <c r="J45" s="60" t="s">
        <v>292</v>
      </c>
      <c r="K45" s="60" t="s">
        <v>279</v>
      </c>
      <c r="L45" s="60" t="s">
        <v>293</v>
      </c>
      <c r="M45" s="60" t="s">
        <v>287</v>
      </c>
      <c r="O45" s="60"/>
      <c r="P45" s="60" t="s">
        <v>291</v>
      </c>
      <c r="Q45" s="60" t="s">
        <v>292</v>
      </c>
      <c r="R45" s="60" t="s">
        <v>279</v>
      </c>
      <c r="S45" s="60" t="s">
        <v>293</v>
      </c>
      <c r="T45" s="60" t="s">
        <v>287</v>
      </c>
      <c r="V45" s="60"/>
      <c r="W45" s="60" t="s">
        <v>291</v>
      </c>
      <c r="X45" s="60" t="s">
        <v>292</v>
      </c>
      <c r="Y45" s="60" t="s">
        <v>279</v>
      </c>
      <c r="Z45" s="60" t="s">
        <v>293</v>
      </c>
      <c r="AA45" s="60" t="s">
        <v>287</v>
      </c>
      <c r="AC45" s="60"/>
      <c r="AD45" s="60" t="s">
        <v>291</v>
      </c>
      <c r="AE45" s="60" t="s">
        <v>292</v>
      </c>
      <c r="AF45" s="60" t="s">
        <v>279</v>
      </c>
      <c r="AG45" s="60" t="s">
        <v>293</v>
      </c>
      <c r="AH45" s="60" t="s">
        <v>287</v>
      </c>
      <c r="AJ45" s="60"/>
      <c r="AK45" s="60" t="s">
        <v>291</v>
      </c>
      <c r="AL45" s="60" t="s">
        <v>292</v>
      </c>
      <c r="AM45" s="60" t="s">
        <v>279</v>
      </c>
      <c r="AN45" s="60" t="s">
        <v>293</v>
      </c>
      <c r="AO45" s="60" t="s">
        <v>287</v>
      </c>
      <c r="AQ45" s="60"/>
      <c r="AR45" s="60" t="s">
        <v>291</v>
      </c>
      <c r="AS45" s="60" t="s">
        <v>292</v>
      </c>
      <c r="AT45" s="60" t="s">
        <v>279</v>
      </c>
      <c r="AU45" s="60" t="s">
        <v>293</v>
      </c>
      <c r="AV45" s="60" t="s">
        <v>287</v>
      </c>
      <c r="AX45" s="60"/>
      <c r="AY45" s="60" t="s">
        <v>291</v>
      </c>
      <c r="AZ45" s="60" t="s">
        <v>292</v>
      </c>
      <c r="BA45" s="60" t="s">
        <v>279</v>
      </c>
      <c r="BB45" s="60" t="s">
        <v>293</v>
      </c>
      <c r="BC45" s="60" t="s">
        <v>287</v>
      </c>
      <c r="BE45" s="60"/>
      <c r="BF45" s="60" t="s">
        <v>291</v>
      </c>
      <c r="BG45" s="60" t="s">
        <v>292</v>
      </c>
      <c r="BH45" s="60" t="s">
        <v>279</v>
      </c>
      <c r="BI45" s="60" t="s">
        <v>293</v>
      </c>
      <c r="BJ45" s="60" t="s">
        <v>287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12.975644000000001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8.1478439999999992</v>
      </c>
      <c r="O46" s="60" t="s">
        <v>330</v>
      </c>
      <c r="P46" s="60">
        <v>600</v>
      </c>
      <c r="Q46" s="60">
        <v>800</v>
      </c>
      <c r="R46" s="60">
        <v>0</v>
      </c>
      <c r="S46" s="60">
        <v>10000</v>
      </c>
      <c r="T46" s="60">
        <v>3412.6912000000002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0.58728639999999999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2.0366515999999999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80.833879999999994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62.747692000000001</v>
      </c>
      <c r="AX46" s="60" t="s">
        <v>331</v>
      </c>
      <c r="AY46" s="60"/>
      <c r="AZ46" s="60"/>
      <c r="BA46" s="60"/>
      <c r="BB46" s="60"/>
      <c r="BC46" s="60"/>
      <c r="BE46" s="60" t="s">
        <v>332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30" sqref="J3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277</v>
      </c>
      <c r="D2" s="55">
        <v>56</v>
      </c>
      <c r="E2" s="55">
        <v>1645.1957</v>
      </c>
      <c r="F2" s="55">
        <v>263.49430000000001</v>
      </c>
      <c r="G2" s="55">
        <v>43.058570000000003</v>
      </c>
      <c r="H2" s="55">
        <v>21.815033</v>
      </c>
      <c r="I2" s="55">
        <v>21.243539999999999</v>
      </c>
      <c r="J2" s="55">
        <v>52.043587000000002</v>
      </c>
      <c r="K2" s="55">
        <v>22.122306999999999</v>
      </c>
      <c r="L2" s="55">
        <v>29.921282000000001</v>
      </c>
      <c r="M2" s="55">
        <v>21.433240000000001</v>
      </c>
      <c r="N2" s="55">
        <v>2.6670829999999999</v>
      </c>
      <c r="O2" s="55">
        <v>13.257078999999999</v>
      </c>
      <c r="P2" s="55">
        <v>1366.3462</v>
      </c>
      <c r="Q2" s="55">
        <v>17.591919999999998</v>
      </c>
      <c r="R2" s="55">
        <v>454.27764999999999</v>
      </c>
      <c r="S2" s="55">
        <v>112.49199</v>
      </c>
      <c r="T2" s="55">
        <v>4101.4242999999997</v>
      </c>
      <c r="U2" s="55">
        <v>2.6886008000000001</v>
      </c>
      <c r="V2" s="55">
        <v>16.511939999999999</v>
      </c>
      <c r="W2" s="55">
        <v>122.79107999999999</v>
      </c>
      <c r="X2" s="55">
        <v>162.60889</v>
      </c>
      <c r="Y2" s="55">
        <v>1.4163458</v>
      </c>
      <c r="Z2" s="55">
        <v>1.2536548000000001</v>
      </c>
      <c r="AA2" s="55">
        <v>15.484634</v>
      </c>
      <c r="AB2" s="55">
        <v>1.45984</v>
      </c>
      <c r="AC2" s="55">
        <v>455.41692999999998</v>
      </c>
      <c r="AD2" s="55">
        <v>5.5687413000000001</v>
      </c>
      <c r="AE2" s="55">
        <v>2.4608078</v>
      </c>
      <c r="AF2" s="55">
        <v>6.5142519999999999</v>
      </c>
      <c r="AG2" s="55">
        <v>348.10021999999998</v>
      </c>
      <c r="AH2" s="55">
        <v>203.98285999999999</v>
      </c>
      <c r="AI2" s="55">
        <v>144.11735999999999</v>
      </c>
      <c r="AJ2" s="55">
        <v>881.95510000000002</v>
      </c>
      <c r="AK2" s="55">
        <v>3353.9684999999999</v>
      </c>
      <c r="AL2" s="55">
        <v>105.02684000000001</v>
      </c>
      <c r="AM2" s="55">
        <v>2765.8393999999998</v>
      </c>
      <c r="AN2" s="55">
        <v>90.655879999999996</v>
      </c>
      <c r="AO2" s="55">
        <v>12.975644000000001</v>
      </c>
      <c r="AP2" s="55">
        <v>8.4394869999999997</v>
      </c>
      <c r="AQ2" s="55">
        <v>4.5361567000000003</v>
      </c>
      <c r="AR2" s="55">
        <v>8.1478439999999992</v>
      </c>
      <c r="AS2" s="55">
        <v>3412.6912000000002</v>
      </c>
      <c r="AT2" s="55">
        <v>0.58728639999999999</v>
      </c>
      <c r="AU2" s="55">
        <v>2.0366515999999999</v>
      </c>
      <c r="AV2" s="55">
        <v>80.833879999999994</v>
      </c>
      <c r="AW2" s="55">
        <v>62.747692000000001</v>
      </c>
      <c r="AX2" s="55">
        <v>5.3145850000000001E-2</v>
      </c>
      <c r="AY2" s="55">
        <v>1.0076491999999999</v>
      </c>
      <c r="AZ2" s="55">
        <v>346.80549999999999</v>
      </c>
      <c r="BA2" s="55">
        <v>34.638607</v>
      </c>
      <c r="BB2" s="55">
        <v>10.2405405</v>
      </c>
      <c r="BC2" s="55">
        <v>14.019349</v>
      </c>
      <c r="BD2" s="55">
        <v>10.341104</v>
      </c>
      <c r="BE2" s="55">
        <v>0.34156920000000002</v>
      </c>
      <c r="BF2" s="55">
        <v>1.2300298000000001</v>
      </c>
      <c r="BG2" s="55">
        <v>1.3877448000000001E-2</v>
      </c>
      <c r="BH2" s="55">
        <v>1.8856814E-2</v>
      </c>
      <c r="BI2" s="55">
        <v>1.719588E-2</v>
      </c>
      <c r="BJ2" s="55">
        <v>8.6005159999999997E-2</v>
      </c>
      <c r="BK2" s="55">
        <v>1.067496E-3</v>
      </c>
      <c r="BL2" s="55">
        <v>0.46203366000000001</v>
      </c>
      <c r="BM2" s="55">
        <v>2.9817376000000002</v>
      </c>
      <c r="BN2" s="55">
        <v>0.83029339999999996</v>
      </c>
      <c r="BO2" s="55">
        <v>49.418007000000003</v>
      </c>
      <c r="BP2" s="55">
        <v>7.9020257000000003</v>
      </c>
      <c r="BQ2" s="55">
        <v>17.949974000000001</v>
      </c>
      <c r="BR2" s="55">
        <v>69.377525000000006</v>
      </c>
      <c r="BS2" s="55">
        <v>20.888283000000001</v>
      </c>
      <c r="BT2" s="55">
        <v>7.9504447000000003</v>
      </c>
      <c r="BU2" s="55">
        <v>0.59053100000000003</v>
      </c>
      <c r="BV2" s="55">
        <v>3.2503556000000003E-2</v>
      </c>
      <c r="BW2" s="55">
        <v>0.64742993999999998</v>
      </c>
      <c r="BX2" s="55">
        <v>1.1389146000000001</v>
      </c>
      <c r="BY2" s="55">
        <v>0.18809034999999999</v>
      </c>
      <c r="BZ2" s="55">
        <v>9.7713789999999997E-4</v>
      </c>
      <c r="CA2" s="55">
        <v>1.0382325999999999</v>
      </c>
      <c r="CB2" s="55">
        <v>2.2348613999999999E-2</v>
      </c>
      <c r="CC2" s="55">
        <v>0.35064679999999998</v>
      </c>
      <c r="CD2" s="55">
        <v>1.6246772</v>
      </c>
      <c r="CE2" s="55">
        <v>0.13359341</v>
      </c>
      <c r="CF2" s="55">
        <v>0.22404752999999999</v>
      </c>
      <c r="CG2" s="55">
        <v>0</v>
      </c>
      <c r="CH2" s="55">
        <v>6.8471760000000007E-2</v>
      </c>
      <c r="CI2" s="55">
        <v>2.5328759999999999E-3</v>
      </c>
      <c r="CJ2" s="55">
        <v>3.0675042000000001</v>
      </c>
      <c r="CK2" s="55">
        <v>3.2024056000000002E-2</v>
      </c>
      <c r="CL2" s="55">
        <v>4.7866464000000004</v>
      </c>
      <c r="CM2" s="55">
        <v>3.1696281000000002</v>
      </c>
      <c r="CN2" s="55">
        <v>1434.22</v>
      </c>
      <c r="CO2" s="55">
        <v>2379.7563</v>
      </c>
      <c r="CP2" s="55">
        <v>1528.9168999999999</v>
      </c>
      <c r="CQ2" s="55">
        <v>577.59849999999994</v>
      </c>
      <c r="CR2" s="55">
        <v>271.5607</v>
      </c>
      <c r="CS2" s="55">
        <v>270.03640000000001</v>
      </c>
      <c r="CT2" s="55">
        <v>1352.1466</v>
      </c>
      <c r="CU2" s="55">
        <v>814.12019999999995</v>
      </c>
      <c r="CV2" s="55">
        <v>857.24400000000003</v>
      </c>
      <c r="CW2" s="55">
        <v>979.89246000000003</v>
      </c>
      <c r="CX2" s="55">
        <v>237.71960000000001</v>
      </c>
      <c r="CY2" s="55">
        <v>1793.7755</v>
      </c>
      <c r="CZ2" s="55">
        <v>1014.15106</v>
      </c>
      <c r="DA2" s="55">
        <v>2200.0907999999999</v>
      </c>
      <c r="DB2" s="55">
        <v>2071.953</v>
      </c>
      <c r="DC2" s="55">
        <v>2646.4553000000001</v>
      </c>
      <c r="DD2" s="55">
        <v>4893.4229999999998</v>
      </c>
      <c r="DE2" s="55">
        <v>1131.4093</v>
      </c>
      <c r="DF2" s="55">
        <v>2354.4348</v>
      </c>
      <c r="DG2" s="55">
        <v>1053.078</v>
      </c>
      <c r="DH2" s="55">
        <v>76.314689999999999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34.638607</v>
      </c>
      <c r="B6">
        <f>BB2</f>
        <v>10.2405405</v>
      </c>
      <c r="C6">
        <f>BC2</f>
        <v>14.019349</v>
      </c>
      <c r="D6">
        <f>BD2</f>
        <v>10.341104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23867</v>
      </c>
      <c r="C2" s="51">
        <f ca="1">YEAR(TODAY())-YEAR(B2)+IF(TODAY()&gt;=DATE(YEAR(TODAY()),MONTH(B2),DAY(B2)),0,-1)</f>
        <v>56</v>
      </c>
      <c r="E2" s="47">
        <v>156.30000000000001</v>
      </c>
      <c r="F2" s="48" t="s">
        <v>275</v>
      </c>
      <c r="G2" s="47">
        <v>55.7</v>
      </c>
      <c r="H2" s="46" t="s">
        <v>40</v>
      </c>
      <c r="I2" s="67">
        <f>ROUND(G3/E3^2,1)</f>
        <v>22.8</v>
      </c>
    </row>
    <row r="3" spans="1:9" x14ac:dyDescent="0.3">
      <c r="E3" s="46">
        <f>E2/100</f>
        <v>1.5630000000000002</v>
      </c>
      <c r="F3" s="46" t="s">
        <v>39</v>
      </c>
      <c r="G3" s="46">
        <f>G2</f>
        <v>55.7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박세인, ID : H1900863)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30일 08:49:54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16" sqref="AB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44428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56</v>
      </c>
      <c r="G12" s="132"/>
      <c r="H12" s="132"/>
      <c r="I12" s="132"/>
      <c r="K12" s="123">
        <f>'개인정보 및 신체계측 입력'!E2</f>
        <v>156.30000000000001</v>
      </c>
      <c r="L12" s="124"/>
      <c r="M12" s="117">
        <f>'개인정보 및 신체계측 입력'!G2</f>
        <v>55.7</v>
      </c>
      <c r="N12" s="118"/>
      <c r="O12" s="113" t="s">
        <v>270</v>
      </c>
      <c r="P12" s="107"/>
      <c r="Q12" s="110">
        <f>'개인정보 및 신체계측 입력'!I2</f>
        <v>22.8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박세인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73.478999999999999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12.007999999999999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14.513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0.7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12.3</v>
      </c>
      <c r="L72" s="34" t="s">
        <v>52</v>
      </c>
      <c r="M72" s="34">
        <f>ROUND('DRIs DATA'!K8,1)</f>
        <v>6.1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60.57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137.6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162.61000000000001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97.32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43.51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223.6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129.76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2021-08-30T00:09:48Z</dcterms:modified>
</cp:coreProperties>
</file>