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<sst xmlns="http://schemas.openxmlformats.org/spreadsheetml/2006/main" count="692" uniqueCount="337">
  <si>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</si>
  <si>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</si>
  <si>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</si>
  <si>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</si>
  <si>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</si>
  <si>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</si>
  <si>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</si>
  <si>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</si>
  <si>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</si>
  <si>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</si>
  <si>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</si>
  <si>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</si>
  <si>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</si>
  <si>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</si>
  <si>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</si>
  <si>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</si>
  <si>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</si>
  <si>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</si>
  <si>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</si>
  <si>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</si>
  <si>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</si>
  <si>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</si>
  <si>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</si>
  <si>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</si>
  <si>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</si>
  <si>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</si>
  <si>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</si>
  <si>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</si>
  <si>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</si>
  <si>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</si>
  <si>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</si>
  <si>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</si>
  <si>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</si>
  <si>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</si>
  <si>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</si>
  <si>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</si>
  <si>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</si>
  <si>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</si>
  <si>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</si>
  <si>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</si>
  <si>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</si>
  <si>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</si>
  <si>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</si>
  <si>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</si>
  <si>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</si>
  <si>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</si>
  <si>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</si>
  <si>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</si>
  <si>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</si>
  <si>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</si>
  <si>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</si>
  <si>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</si>
  <si>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</si>
  <si>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</si>
  <si>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</si>
  <si>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</si>
  <si>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</si>
  <si>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</si>
  <si>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</si>
  <si>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</si>
  <si>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</si>
  <si>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</si>
  <si>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</si>
  <si>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</si>
  <si>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</si>
  <si>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</si>
  <si>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</si>
  <si>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</si>
  <si>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</si>
  <si>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</si>
  <si>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</si>
  <si>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</si>
  <si>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</si>
  <si>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</si>
  <si>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</si>
  <si>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</si>
  <si>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</si>
  <si>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</si>
  <si>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</si>
  <si>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</si>
  <si>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</si>
  <si>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</si>
  <si>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</si>
  <si>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</si>
  <si>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</si>
  <si>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</si>
  <si>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</si>
  <si>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</si>
  <si>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</si>
  <si>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</si>
  <si>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</si>
  <si>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</si>
  <si>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</si>
  <si>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</si>
  <si>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</si>
  <si>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</si>
  <si>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</si>
  <si>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</si>
  <si>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</si>
  <si>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</si>
  <si>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</si>
  <si>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</si>
  <si>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</si>
  <si>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</si>
  <si>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</si>
  <si>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</si>
  <si>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</si>
  <si>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</si>
  <si>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</si>
  <si>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</si>
  <si>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</si>
  <si>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</si>
  <si>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</si>
  <si>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</si>
  <si>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</si>
  <si>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</si>
  <si>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</si>
  <si>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</si>
  <si>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</si>
  <si>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</si>
  <si>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</si>
  <si>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</si>
  <si>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</si>
  <si>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</si>
  <si>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</si>
  <si>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</si>
  <si>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</si>
  <si>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</si>
  <si>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</si>
  <si>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</si>
  <si>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</si>
  <si>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</si>
  <si>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</si>
  <si>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</si>
  <si>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</si>
  <si>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</si>
  <si>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</si>
  <si>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</si>
  <si>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</si>
  <si>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</si>
  <si>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</si>
  <si>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</si>
  <si>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</si>
  <si>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</si>
  <si>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</si>
  <si>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</si>
  <si>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</si>
  <si>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</si>
  <si>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</si>
  <si>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</si>
  <si>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</si>
  <si>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</si>
  <si>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</si>
  <si>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</si>
  <si>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</si>
  <si>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</si>
  <si>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</si>
  <si>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</si>
  <si>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</si>
  <si>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</si>
  <si>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</si>
  <si>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</si>
  <si>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</si>
  <si>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</si>
  <si>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</si>
  <si>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</si>
  <si>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</si>
  <si>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</si>
  <si>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</si>
  <si>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</si>
  <si>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</si>
  <si>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</si>
  <si>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</si>
  <si>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</si>
  <si>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</si>
  <si>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</si>
  <si>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</si>
  <si>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</si>
  <si>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</si>
  <si>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</si>
  <si>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</si>
  <si>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</si>
  <si>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</si>
  <si>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</si>
  <si>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</si>
  <si>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</si>
  <si>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</si>
  <si>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</si>
  <si>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</si>
  <si>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</si>
  <si>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</si>
  <si>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</si>
  <si>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</si>
  <si>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</si>
  <si>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</si>
  <si>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</si>
  <si>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</si>
  <si>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</si>
  <si>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</si>
  <si>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</si>
  <si>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</si>
  <si>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</si>
  <si>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</si>
  <si>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</si>
  <si>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</si>
  <si>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</si>
  <si>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</si>
  <si>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</si>
  <si>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</si>
  <si>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</si>
  <si>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</si>
  <si>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</si>
  <si>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</si>
  <si>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</si>
  <si>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</si>
  <si>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</si>
  <si>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</si>
  <si>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</si>
  <si>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</si>
  <si>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</si>
  <si>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</si>
  <si>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</si>
  <si>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</si>
  <si>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</si>
  <si>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</si>
  <si>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</si>
  <si>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</si>
  <si>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</si>
  <si>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</si>
  <si>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</si>
  <si>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</si>
  <si>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</si>
  <si>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</si>
  <si>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</si>
  <si>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</si>
  <si>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</si>
  <si>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</si>
  <si>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</si>
  <si>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</si>
  <si>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</si>
  <si>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</si>
  <si>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</si>
  <si>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</si>
  <si>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</si>
  <si>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</si>
  <si>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</si>
  <si>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</si>
  <si>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</si>
  <si>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</si>
  <si>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</si>
  <si>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</si>
  <si>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</si>
  <si>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</si>
  <si>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</si>
  <si>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</si>
  <si>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</si>
  <si>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</si>
  <si>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</si>
  <si>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</si>
  <si>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</si>
  <si>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</si>
  <si>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</si>
  <si>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</si>
  <si>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</si>
  <si>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</si>
  <si>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</si>
  <si>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</si>
  <si>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</si>
  <si>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</si>
  <si>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</si>
  <si>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</si>
  <si>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</si>
  <si>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</si>
  <si>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</si>
  <si>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</si>
  <si>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</si>
  <si>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</si>
  <si>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F</t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</si>
  <si>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</si>
  <si>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</si>
  <si>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</si>
  <si>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</si>
  <si>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</si>
  <si>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</si>
  <si>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</si>
  <si>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</si>
  <si>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</si>
  <si>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</si>
  <si>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</si>
  <si>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</si>
  <si>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</si>
  <si>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</si>
  <si>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</si>
  <si>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</si>
  <si>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</si>
  <si>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</si>
  <si>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</si>
  <si>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</si>
  <si>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</si>
  <si>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</si>
  <si>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</si>
  <si>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</si>
  <si>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</si>
  <si>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</si>
  <si>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</si>
  <si>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</si>
  <si>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</si>
  <si>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</si>
  <si>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</si>
  <si>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</si>
  <si>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</si>
  <si>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</si>
  <si>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</si>
  <si>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</si>
  <si>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</si>
  <si>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</si>
  <si>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</si>
  <si>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</si>
  <si>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</si>
  <si>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</si>
  <si>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</si>
  <si>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</si>
  <si>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</si>
  <si>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</si>
  <si>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</si>
  <si>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</si>
  <si>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</si>
  <si>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</si>
  <si>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</si>
  <si>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</si>
  <si>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</si>
  <si>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</si>
  <si>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</si>
  <si>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이제숙, ID : H1900868)</t>
  </si>
  <si>
    <t>2021년 08월 30일 08:55:17</t>
  </si>
  <si>
    <t>H1900868</t>
  </si>
  <si>
    <t>이제숙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</si>
</sst>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41.183914000000001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43912"/>
        <c:axId val="264048616"/>
      </c:barChart>
      <c:catAx>
        <c:axId val="2640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48616"/>
        <c:crosses val="autoZero"/>
        <c:auto val="1"/>
        <c:lblAlgn val="ctr"/>
        <c:lblOffset val="100"/>
        <c:noMultiLvlLbl val="0"/>
      </c:catAx>
      <c:valAx>
        <c:axId val="2640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3.2305945999999999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360"/>
        <c:axId val="586286888"/>
      </c:barChart>
      <c:catAx>
        <c:axId val="586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888"/>
        <c:crosses val="autoZero"/>
        <c:auto val="1"/>
        <c:lblAlgn val="ctr"/>
        <c:lblOffset val="100"/>
        <c:noMultiLvlLbl val="0"/>
      </c:catAx>
      <c:valAx>
        <c:axId val="586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2.214369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752"/>
        <c:axId val="586285320"/>
      </c:barChart>
      <c:catAx>
        <c:axId val="586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5320"/>
        <c:crosses val="autoZero"/>
        <c:auto val="1"/>
        <c:lblAlgn val="ctr"/>
        <c:lblOffset val="100"/>
        <c:noMultiLvlLbl val="0"/>
      </c:catAx>
      <c:valAx>
        <c:axId val="586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854.30475000000001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8064"/>
        <c:axId val="586288456"/>
      </c:barChart>
      <c:catAx>
        <c:axId val="586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8456"/>
        <c:crosses val="autoZero"/>
        <c:auto val="1"/>
        <c:lblAlgn val="ctr"/>
        <c:lblOffset val="100"/>
        <c:noMultiLvlLbl val="0"/>
      </c:catAx>
      <c:valAx>
        <c:axId val="58628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2162.8656999999998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5712"/>
        <c:axId val="586281008"/>
      </c:barChart>
      <c:catAx>
        <c:axId val="586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008"/>
        <c:crosses val="autoZero"/>
        <c:auto val="1"/>
        <c:lblAlgn val="ctr"/>
        <c:lblOffset val="100"/>
        <c:noMultiLvlLbl val="0"/>
      </c:catAx>
      <c:valAx>
        <c:axId val="586281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441.19893999999999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2184"/>
        <c:axId val="586281792"/>
      </c:barChart>
      <c:catAx>
        <c:axId val="586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792"/>
        <c:crosses val="autoZero"/>
        <c:auto val="1"/>
        <c:lblAlgn val="ctr"/>
        <c:lblOffset val="100"/>
        <c:noMultiLvlLbl val="0"/>
      </c:catAx>
      <c:valAx>
        <c:axId val="586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61.272953000000001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8928"/>
        <c:axId val="513295128"/>
      </c:barChart>
      <c:catAx>
        <c:axId val="5999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5128"/>
        <c:crosses val="autoZero"/>
        <c:auto val="1"/>
        <c:lblAlgn val="ctr"/>
        <c:lblOffset val="100"/>
        <c:noMultiLvlLbl val="0"/>
      </c:catAx>
      <c:valAx>
        <c:axId val="5132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6.3449583000000001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8656"/>
        <c:axId val="513300224"/>
      </c:barChart>
      <c:catAx>
        <c:axId val="513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0224"/>
        <c:crosses val="autoZero"/>
        <c:auto val="1"/>
        <c:lblAlgn val="ctr"/>
        <c:lblOffset val="100"/>
        <c:noMultiLvlLbl val="0"/>
      </c:catAx>
      <c:valAx>
        <c:axId val="51330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625.52539999999999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5520"/>
        <c:axId val="513297088"/>
      </c:barChart>
      <c:catAx>
        <c:axId val="5132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7088"/>
        <c:crosses val="autoZero"/>
        <c:auto val="1"/>
        <c:lblAlgn val="ctr"/>
        <c:lblOffset val="100"/>
        <c:noMultiLvlLbl val="0"/>
      </c:catAx>
      <c:valAx>
        <c:axId val="51329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1.7102135000000001E-2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7480"/>
        <c:axId val="513296696"/>
      </c:barChart>
      <c:catAx>
        <c:axId val="5132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6696"/>
        <c:crosses val="autoZero"/>
        <c:auto val="1"/>
        <c:lblAlgn val="ctr"/>
        <c:lblOffset val="100"/>
        <c:noMultiLvlLbl val="0"/>
      </c:catAx>
      <c:valAx>
        <c:axId val="513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1.7002363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9440"/>
        <c:axId val="513299832"/>
      </c:barChart>
      <c:catAx>
        <c:axId val="5132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9832"/>
        <c:crosses val="autoZero"/>
        <c:auto val="1"/>
        <c:lblAlgn val="ctr"/>
        <c:lblOffset val="100"/>
        <c:noMultiLvlLbl val="0"/>
      </c:catAx>
      <c:valAx>
        <c:axId val="51329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15.477416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888"/>
        <c:axId val="599977360"/>
      </c:barChart>
      <c:catAx>
        <c:axId val="5999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7360"/>
        <c:crosses val="autoZero"/>
        <c:auto val="1"/>
        <c:lblAlgn val="ctr"/>
        <c:lblOffset val="100"/>
        <c:noMultiLvlLbl val="0"/>
      </c:catAx>
      <c:valAx>
        <c:axId val="59997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141.88307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300616"/>
        <c:axId val="513301008"/>
      </c:barChart>
      <c:catAx>
        <c:axId val="5133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008"/>
        <c:crosses val="autoZero"/>
        <c:auto val="1"/>
        <c:lblAlgn val="ctr"/>
        <c:lblOffset val="100"/>
        <c:noMultiLvlLbl val="0"/>
      </c:catAx>
      <c:valAx>
        <c:axId val="51330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3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49.360942999999999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4736"/>
        <c:axId val="513301792"/>
      </c:barChart>
      <c:catAx>
        <c:axId val="513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792"/>
        <c:crosses val="autoZero"/>
        <c:auto val="1"/>
        <c:lblAlgn val="ctr"/>
        <c:lblOffset val="100"/>
        <c:noMultiLvlLbl val="0"/>
      </c:catAx>
      <c:valAx>
        <c:axId val="5133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4.9349999999999996</c:v>
                </c:pt>
                <c:pt idx="1">
                  <c:v>4.51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1048"/>
        <c:axId val="520100264"/>
      </c:barChart>
      <c:catAx>
        <c:axId val="5201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0264"/>
        <c:crosses val="autoZero"/>
        <c:auto val="1"/>
        <c:lblAlgn val="ctr"/>
        <c:lblOffset val="100"/>
        <c:noMultiLvlLbl val="0"/>
      </c:catAx>
      <c:valAx>
        <c:axId val="5201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12.881064</c:v>
                </c:pt>
                <c:pt idx="1">
                  <c:v>10.903658999999999</c:v>
                </c:pt>
                <c:pt idx="2">
                  <c:v>6.8932390000000003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309.93984999999998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576"/>
        <c:axId val="520102616"/>
      </c:barChart>
      <c:catAx>
        <c:axId val="5201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616"/>
        <c:crosses val="autoZero"/>
        <c:auto val="1"/>
        <c:lblAlgn val="ctr"/>
        <c:lblOffset val="100"/>
        <c:noMultiLvlLbl val="0"/>
      </c:catAx>
      <c:valAx>
        <c:axId val="5201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7.6376786000000001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968"/>
        <c:axId val="520105360"/>
      </c:barChart>
      <c:catAx>
        <c:axId val="5201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5360"/>
        <c:crosses val="autoZero"/>
        <c:auto val="1"/>
        <c:lblAlgn val="ctr"/>
        <c:lblOffset val="100"/>
        <c:noMultiLvlLbl val="0"/>
      </c:catAx>
      <c:valAx>
        <c:axId val="520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67.855999999999995</c:v>
                </c:pt>
                <c:pt idx="1">
                  <c:v>15.198</c:v>
                </c:pt>
                <c:pt idx="2">
                  <c:v>16.946000000000002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3792"/>
        <c:axId val="520102224"/>
      </c:barChart>
      <c:catAx>
        <c:axId val="5201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224"/>
        <c:crosses val="autoZero"/>
        <c:auto val="1"/>
        <c:lblAlgn val="ctr"/>
        <c:lblOffset val="100"/>
        <c:noMultiLvlLbl val="0"/>
      </c:catAx>
      <c:valAx>
        <c:axId val="52010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1149.8628000000001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3008"/>
        <c:axId val="520099480"/>
      </c:barChart>
      <c:catAx>
        <c:axId val="5201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480"/>
        <c:crosses val="autoZero"/>
        <c:auto val="1"/>
        <c:lblAlgn val="ctr"/>
        <c:lblOffset val="100"/>
        <c:noMultiLvlLbl val="0"/>
      </c:catAx>
      <c:valAx>
        <c:axId val="52009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90.239140000000006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99088"/>
        <c:axId val="520099872"/>
      </c:barChart>
      <c:catAx>
        <c:axId val="5200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872"/>
        <c:crosses val="autoZero"/>
        <c:auto val="1"/>
        <c:lblAlgn val="ctr"/>
        <c:lblOffset val="100"/>
        <c:noMultiLvlLbl val="0"/>
      </c:catAx>
      <c:valAx>
        <c:axId val="52009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645.42724999999996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184"/>
        <c:axId val="585180912"/>
      </c:barChart>
      <c:catAx>
        <c:axId val="5201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80912"/>
        <c:crosses val="autoZero"/>
        <c:auto val="1"/>
        <c:lblAlgn val="ctr"/>
        <c:lblOffset val="100"/>
        <c:noMultiLvlLbl val="0"/>
      </c:catAx>
      <c:valAx>
        <c:axId val="5851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4.9396079999999998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9320"/>
        <c:axId val="599976968"/>
      </c:barChart>
      <c:catAx>
        <c:axId val="5999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968"/>
        <c:crosses val="autoZero"/>
        <c:auto val="1"/>
        <c:lblAlgn val="ctr"/>
        <c:lblOffset val="100"/>
        <c:noMultiLvlLbl val="0"/>
      </c:catAx>
      <c:valAx>
        <c:axId val="59997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2128.3031999999998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520"/>
        <c:axId val="585178168"/>
      </c:barChart>
      <c:catAx>
        <c:axId val="5851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168"/>
        <c:crosses val="autoZero"/>
        <c:auto val="1"/>
        <c:lblAlgn val="ctr"/>
        <c:lblOffset val="100"/>
        <c:noMultiLvlLbl val="0"/>
      </c:catAx>
      <c:valAx>
        <c:axId val="5851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6.8818406999999997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78560"/>
        <c:axId val="585178952"/>
      </c:barChart>
      <c:catAx>
        <c:axId val="5851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952"/>
        <c:crosses val="autoZero"/>
        <c:auto val="1"/>
        <c:lblAlgn val="ctr"/>
        <c:lblOffset val="100"/>
        <c:noMultiLvlLbl val="0"/>
      </c:catAx>
      <c:valAx>
        <c:axId val="5851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1.0157921000000001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128"/>
        <c:axId val="585179344"/>
      </c:barChart>
      <c:catAx>
        <c:axId val="5851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9344"/>
        <c:crosses val="autoZero"/>
        <c:auto val="1"/>
        <c:lblAlgn val="ctr"/>
        <c:lblOffset val="100"/>
        <c:noMultiLvlLbl val="0"/>
      </c:catAx>
      <c:valAx>
        <c:axId val="5851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137.6943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008"/>
        <c:axId val="599975792"/>
      </c:barChart>
      <c:catAx>
        <c:axId val="5999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5792"/>
        <c:crosses val="autoZero"/>
        <c:auto val="1"/>
        <c:lblAlgn val="ctr"/>
        <c:lblOffset val="100"/>
        <c:noMultiLvlLbl val="0"/>
      </c:catAx>
      <c:valAx>
        <c:axId val="5999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1.1414704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6184"/>
        <c:axId val="599976576"/>
      </c:barChart>
      <c:catAx>
        <c:axId val="5999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576"/>
        <c:crosses val="autoZero"/>
        <c:auto val="1"/>
        <c:lblAlgn val="ctr"/>
        <c:lblOffset val="100"/>
        <c:noMultiLvlLbl val="0"/>
      </c:catAx>
      <c:valAx>
        <c:axId val="59997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7.3297743999999998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496"/>
        <c:axId val="599979712"/>
      </c:barChart>
      <c:catAx>
        <c:axId val="599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9712"/>
        <c:crosses val="autoZero"/>
        <c:auto val="1"/>
        <c:lblAlgn val="ctr"/>
        <c:lblOffset val="100"/>
        <c:noMultiLvlLbl val="0"/>
      </c:catAx>
      <c:valAx>
        <c:axId val="5999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1.0157921000000001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104"/>
        <c:axId val="599978144"/>
      </c:barChart>
      <c:catAx>
        <c:axId val="5999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8144"/>
        <c:crosses val="autoZero"/>
        <c:auto val="1"/>
        <c:lblAlgn val="ctr"/>
        <c:lblOffset val="100"/>
        <c:noMultiLvlLbl val="0"/>
      </c:catAx>
      <c:valAx>
        <c:axId val="5999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298.80417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400"/>
        <c:axId val="586282968"/>
      </c:barChart>
      <c:catAx>
        <c:axId val="5999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2968"/>
        <c:crosses val="autoZero"/>
        <c:auto val="1"/>
        <c:lblAlgn val="ctr"/>
        <c:lblOffset val="100"/>
        <c:noMultiLvlLbl val="0"/>
      </c:catAx>
      <c:valAx>
        <c:axId val="586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5.7776855999999999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4144"/>
        <c:axId val="586286496"/>
      </c:barChart>
      <c:catAx>
        <c:axId val="5862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496"/>
        <c:crosses val="autoZero"/>
        <c:auto val="1"/>
        <c:lblAlgn val="ctr"/>
        <c:lblOffset val="100"/>
        <c:noMultiLvlLbl val="0"/>
      </c:catAx>
      <c:valAx>
        <c:axId val="58628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이제숙, ID : H1900868)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08:55:17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1149.8628000000001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41.183914000000001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15.477416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67.855999999999995</v>
      </c>
      <c r="G8" s="59">
        <f>'DRIs DATA 입력'!G8</f>
        <v>15.198</v>
      </c>
      <c r="H8" s="59">
        <f>'DRIs DATA 입력'!H8</f>
        <v>16.946000000000002</v>
      </c>
      <c r="I8" s="55"/>
      <c r="J8" s="59" t="s">
        <v>215</v>
      </c>
      <c r="K8" s="59">
        <f>'DRIs DATA 입력'!K8</f>
        <v>4.9349999999999996</v>
      </c>
      <c r="L8" s="59">
        <f>'DRIs DATA 입력'!L8</f>
        <v>4.51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309.93984999999998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7.6376786000000001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4.9396079999999998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137.6943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90.239140000000006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0.98658573999999999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1.1414704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7.3297743999999998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1.0157921000000001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298.80417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5.7776855999999999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3.2305945999999999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2.214369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645.42724999999996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854.30475000000001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2128.3031999999998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2162.8656999999998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441.19893999999999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61.272953000000001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6.8818406999999997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6.3449583000000001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625.52539999999999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1.7102135000000001E-2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1.7002363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141.88307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49.360942999999999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280</v>
      </c>
      <c r="B1" s="55" t="s">
        <v>333</v>
      </c>
      <c r="G1" s="56" t="s">
        <v>281</v>
      </c>
      <c r="H1" s="55" t="s">
        <v>334</v>
      </c>
    </row>
    <row r="3" spans="1:27" x14ac:dyDescent="0.3">
      <c r="A3" s="65" t="s">
        <v>282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283</v>
      </c>
      <c r="B4" s="66"/>
      <c r="C4" s="66"/>
      <c r="E4" s="61" t="s">
        <v>284</v>
      </c>
      <c r="F4" s="62"/>
      <c r="G4" s="62"/>
      <c r="H4" s="63"/>
      <c r="J4" s="61" t="s">
        <v>285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286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287</v>
      </c>
      <c r="E5" s="60"/>
      <c r="F5" s="60" t="s">
        <v>49</v>
      </c>
      <c r="G5" s="60" t="s">
        <v>288</v>
      </c>
      <c r="H5" s="60" t="s">
        <v>45</v>
      </c>
      <c r="J5" s="60"/>
      <c r="K5" s="60" t="s">
        <v>289</v>
      </c>
      <c r="L5" s="60" t="s">
        <v>290</v>
      </c>
      <c r="N5" s="60"/>
      <c r="O5" s="60" t="s">
        <v>291</v>
      </c>
      <c r="P5" s="60" t="s">
        <v>292</v>
      </c>
      <c r="Q5" s="60" t="s">
        <v>279</v>
      </c>
      <c r="R5" s="60" t="s">
        <v>293</v>
      </c>
      <c r="S5" s="60" t="s">
        <v>287</v>
      </c>
      <c r="U5" s="60"/>
      <c r="V5" s="60" t="s">
        <v>291</v>
      </c>
      <c r="W5" s="60" t="s">
        <v>292</v>
      </c>
      <c r="X5" s="60" t="s">
        <v>279</v>
      </c>
      <c r="Y5" s="60" t="s">
        <v>293</v>
      </c>
      <c r="Z5" s="60" t="s">
        <v>287</v>
      </c>
    </row>
    <row r="6" spans="1:27" x14ac:dyDescent="0.3">
      <c r="A6" s="60" t="s">
        <v>283</v>
      </c>
      <c r="B6" s="60">
        <v>1800</v>
      </c>
      <c r="C6" s="60">
        <v>1149.8628000000001</v>
      </c>
      <c r="E6" s="60" t="s">
        <v>294</v>
      </c>
      <c r="F6" s="60">
        <v>55</v>
      </c>
      <c r="G6" s="60">
        <v>15</v>
      </c>
      <c r="H6" s="60">
        <v>7</v>
      </c>
      <c r="J6" s="60" t="s">
        <v>294</v>
      </c>
      <c r="K6" s="60">
        <v>0.1</v>
      </c>
      <c r="L6" s="60">
        <v>4</v>
      </c>
      <c r="N6" s="60" t="s">
        <v>295</v>
      </c>
      <c r="O6" s="60">
        <v>40</v>
      </c>
      <c r="P6" s="60">
        <v>50</v>
      </c>
      <c r="Q6" s="60">
        <v>0</v>
      </c>
      <c r="R6" s="60">
        <v>0</v>
      </c>
      <c r="S6" s="60">
        <v>41.183914000000001</v>
      </c>
      <c r="U6" s="60" t="s">
        <v>296</v>
      </c>
      <c r="V6" s="60">
        <v>0</v>
      </c>
      <c r="W6" s="60">
        <v>0</v>
      </c>
      <c r="X6" s="60">
        <v>20</v>
      </c>
      <c r="Y6" s="60">
        <v>0</v>
      </c>
      <c r="Z6" s="60">
        <v>15.477416</v>
      </c>
    </row>
    <row r="7" spans="1:27" x14ac:dyDescent="0.3">
      <c r="E7" s="60" t="s">
        <v>297</v>
      </c>
      <c r="F7" s="60">
        <v>65</v>
      </c>
      <c r="G7" s="60">
        <v>30</v>
      </c>
      <c r="H7" s="60">
        <v>20</v>
      </c>
      <c r="J7" s="60" t="s">
        <v>297</v>
      </c>
      <c r="K7" s="60">
        <v>1</v>
      </c>
      <c r="L7" s="60">
        <v>10</v>
      </c>
    </row>
    <row r="8" spans="1:27" x14ac:dyDescent="0.3">
      <c r="E8" s="60" t="s">
        <v>298</v>
      </c>
      <c r="F8" s="60">
        <v>67.855999999999995</v>
      </c>
      <c r="G8" s="60">
        <v>15.198</v>
      </c>
      <c r="H8" s="60">
        <v>16.946000000000002</v>
      </c>
      <c r="J8" s="60" t="s">
        <v>298</v>
      </c>
      <c r="K8" s="60">
        <v>4.9349999999999996</v>
      </c>
      <c r="L8" s="60">
        <v>4.51</v>
      </c>
    </row>
    <row r="13" spans="1:27" x14ac:dyDescent="0.3">
      <c r="A13" s="64" t="s">
        <v>299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302</v>
      </c>
      <c r="P14" s="66"/>
      <c r="Q14" s="66"/>
      <c r="R14" s="66"/>
      <c r="S14" s="66"/>
      <c r="T14" s="66"/>
      <c r="V14" s="66" t="s">
        <v>303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291</v>
      </c>
      <c r="C15" s="60" t="s">
        <v>292</v>
      </c>
      <c r="D15" s="60" t="s">
        <v>279</v>
      </c>
      <c r="E15" s="60" t="s">
        <v>293</v>
      </c>
      <c r="F15" s="60" t="s">
        <v>287</v>
      </c>
      <c r="H15" s="60"/>
      <c r="I15" s="60" t="s">
        <v>291</v>
      </c>
      <c r="J15" s="60" t="s">
        <v>292</v>
      </c>
      <c r="K15" s="60" t="s">
        <v>279</v>
      </c>
      <c r="L15" s="60" t="s">
        <v>293</v>
      </c>
      <c r="M15" s="60" t="s">
        <v>287</v>
      </c>
      <c r="O15" s="60"/>
      <c r="P15" s="60" t="s">
        <v>291</v>
      </c>
      <c r="Q15" s="60" t="s">
        <v>292</v>
      </c>
      <c r="R15" s="60" t="s">
        <v>279</v>
      </c>
      <c r="S15" s="60" t="s">
        <v>293</v>
      </c>
      <c r="T15" s="60" t="s">
        <v>287</v>
      </c>
      <c r="V15" s="60"/>
      <c r="W15" s="60" t="s">
        <v>291</v>
      </c>
      <c r="X15" s="60" t="s">
        <v>292</v>
      </c>
      <c r="Y15" s="60" t="s">
        <v>279</v>
      </c>
      <c r="Z15" s="60" t="s">
        <v>293</v>
      </c>
      <c r="AA15" s="60" t="s">
        <v>287</v>
      </c>
    </row>
    <row r="16" spans="1:27" x14ac:dyDescent="0.3">
      <c r="A16" s="60" t="s">
        <v>304</v>
      </c>
      <c r="B16" s="60">
        <v>430</v>
      </c>
      <c r="C16" s="60">
        <v>600</v>
      </c>
      <c r="D16" s="60">
        <v>0</v>
      </c>
      <c r="E16" s="60">
        <v>3000</v>
      </c>
      <c r="F16" s="60">
        <v>309.93984999999998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7.6376786000000001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4.9396079999999998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137.6943</v>
      </c>
    </row>
    <row r="23" spans="1:62" x14ac:dyDescent="0.3">
      <c r="A23" s="64" t="s">
        <v>305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306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309</v>
      </c>
      <c r="W24" s="66"/>
      <c r="X24" s="66"/>
      <c r="Y24" s="66"/>
      <c r="Z24" s="66"/>
      <c r="AA24" s="66"/>
      <c r="AC24" s="66" t="s">
        <v>310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312</v>
      </c>
      <c r="AR24" s="66"/>
      <c r="AS24" s="66"/>
      <c r="AT24" s="66"/>
      <c r="AU24" s="66"/>
      <c r="AV24" s="66"/>
      <c r="AX24" s="66" t="s">
        <v>313</v>
      </c>
      <c r="AY24" s="66"/>
      <c r="AZ24" s="66"/>
      <c r="BA24" s="66"/>
      <c r="BB24" s="66"/>
      <c r="BC24" s="66"/>
      <c r="BE24" s="66" t="s">
        <v>314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291</v>
      </c>
      <c r="C25" s="60" t="s">
        <v>292</v>
      </c>
      <c r="D25" s="60" t="s">
        <v>279</v>
      </c>
      <c r="E25" s="60" t="s">
        <v>293</v>
      </c>
      <c r="F25" s="60" t="s">
        <v>287</v>
      </c>
      <c r="H25" s="60"/>
      <c r="I25" s="60" t="s">
        <v>291</v>
      </c>
      <c r="J25" s="60" t="s">
        <v>292</v>
      </c>
      <c r="K25" s="60" t="s">
        <v>279</v>
      </c>
      <c r="L25" s="60" t="s">
        <v>293</v>
      </c>
      <c r="M25" s="60" t="s">
        <v>287</v>
      </c>
      <c r="O25" s="60"/>
      <c r="P25" s="60" t="s">
        <v>291</v>
      </c>
      <c r="Q25" s="60" t="s">
        <v>292</v>
      </c>
      <c r="R25" s="60" t="s">
        <v>279</v>
      </c>
      <c r="S25" s="60" t="s">
        <v>293</v>
      </c>
      <c r="T25" s="60" t="s">
        <v>287</v>
      </c>
      <c r="V25" s="60"/>
      <c r="W25" s="60" t="s">
        <v>291</v>
      </c>
      <c r="X25" s="60" t="s">
        <v>292</v>
      </c>
      <c r="Y25" s="60" t="s">
        <v>279</v>
      </c>
      <c r="Z25" s="60" t="s">
        <v>293</v>
      </c>
      <c r="AA25" s="60" t="s">
        <v>287</v>
      </c>
      <c r="AC25" s="60"/>
      <c r="AD25" s="60" t="s">
        <v>291</v>
      </c>
      <c r="AE25" s="60" t="s">
        <v>292</v>
      </c>
      <c r="AF25" s="60" t="s">
        <v>279</v>
      </c>
      <c r="AG25" s="60" t="s">
        <v>293</v>
      </c>
      <c r="AH25" s="60" t="s">
        <v>287</v>
      </c>
      <c r="AJ25" s="60"/>
      <c r="AK25" s="60" t="s">
        <v>291</v>
      </c>
      <c r="AL25" s="60" t="s">
        <v>292</v>
      </c>
      <c r="AM25" s="60" t="s">
        <v>279</v>
      </c>
      <c r="AN25" s="60" t="s">
        <v>293</v>
      </c>
      <c r="AO25" s="60" t="s">
        <v>287</v>
      </c>
      <c r="AQ25" s="60"/>
      <c r="AR25" s="60" t="s">
        <v>291</v>
      </c>
      <c r="AS25" s="60" t="s">
        <v>292</v>
      </c>
      <c r="AT25" s="60" t="s">
        <v>279</v>
      </c>
      <c r="AU25" s="60" t="s">
        <v>293</v>
      </c>
      <c r="AV25" s="60" t="s">
        <v>287</v>
      </c>
      <c r="AX25" s="60"/>
      <c r="AY25" s="60" t="s">
        <v>291</v>
      </c>
      <c r="AZ25" s="60" t="s">
        <v>292</v>
      </c>
      <c r="BA25" s="60" t="s">
        <v>279</v>
      </c>
      <c r="BB25" s="60" t="s">
        <v>293</v>
      </c>
      <c r="BC25" s="60" t="s">
        <v>287</v>
      </c>
      <c r="BE25" s="60"/>
      <c r="BF25" s="60" t="s">
        <v>291</v>
      </c>
      <c r="BG25" s="60" t="s">
        <v>292</v>
      </c>
      <c r="BH25" s="60" t="s">
        <v>279</v>
      </c>
      <c r="BI25" s="60" t="s">
        <v>293</v>
      </c>
      <c r="BJ25" s="60" t="s">
        <v>287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90.239140000000006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0.98658573999999999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1.1414704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7.3297743999999998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1.0157921000000001</v>
      </c>
      <c r="AJ26" s="60" t="s">
        <v>315</v>
      </c>
      <c r="AK26" s="60">
        <v>320</v>
      </c>
      <c r="AL26" s="60">
        <v>400</v>
      </c>
      <c r="AM26" s="60">
        <v>0</v>
      </c>
      <c r="AN26" s="60">
        <v>1000</v>
      </c>
      <c r="AO26" s="60">
        <v>298.80417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5.7776855999999999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3.2305945999999999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2.214369</v>
      </c>
    </row>
    <row r="33" spans="1:68" x14ac:dyDescent="0.3">
      <c r="A33" s="64" t="s">
        <v>316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318</v>
      </c>
      <c r="W34" s="66"/>
      <c r="X34" s="66"/>
      <c r="Y34" s="66"/>
      <c r="Z34" s="66"/>
      <c r="AA34" s="66"/>
      <c r="AC34" s="66" t="s">
        <v>319</v>
      </c>
      <c r="AD34" s="66"/>
      <c r="AE34" s="66"/>
      <c r="AF34" s="66"/>
      <c r="AG34" s="66"/>
      <c r="AH34" s="66"/>
      <c r="AJ34" s="66" t="s">
        <v>320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291</v>
      </c>
      <c r="C35" s="60" t="s">
        <v>292</v>
      </c>
      <c r="D35" s="60" t="s">
        <v>279</v>
      </c>
      <c r="E35" s="60" t="s">
        <v>293</v>
      </c>
      <c r="F35" s="60" t="s">
        <v>287</v>
      </c>
      <c r="H35" s="60"/>
      <c r="I35" s="60" t="s">
        <v>291</v>
      </c>
      <c r="J35" s="60" t="s">
        <v>292</v>
      </c>
      <c r="K35" s="60" t="s">
        <v>279</v>
      </c>
      <c r="L35" s="60" t="s">
        <v>293</v>
      </c>
      <c r="M35" s="60" t="s">
        <v>287</v>
      </c>
      <c r="O35" s="60"/>
      <c r="P35" s="60" t="s">
        <v>291</v>
      </c>
      <c r="Q35" s="60" t="s">
        <v>292</v>
      </c>
      <c r="R35" s="60" t="s">
        <v>279</v>
      </c>
      <c r="S35" s="60" t="s">
        <v>293</v>
      </c>
      <c r="T35" s="60" t="s">
        <v>287</v>
      </c>
      <c r="V35" s="60"/>
      <c r="W35" s="60" t="s">
        <v>291</v>
      </c>
      <c r="X35" s="60" t="s">
        <v>292</v>
      </c>
      <c r="Y35" s="60" t="s">
        <v>279</v>
      </c>
      <c r="Z35" s="60" t="s">
        <v>293</v>
      </c>
      <c r="AA35" s="60" t="s">
        <v>287</v>
      </c>
      <c r="AC35" s="60"/>
      <c r="AD35" s="60" t="s">
        <v>291</v>
      </c>
      <c r="AE35" s="60" t="s">
        <v>292</v>
      </c>
      <c r="AF35" s="60" t="s">
        <v>279</v>
      </c>
      <c r="AG35" s="60" t="s">
        <v>293</v>
      </c>
      <c r="AH35" s="60" t="s">
        <v>287</v>
      </c>
      <c r="AJ35" s="60"/>
      <c r="AK35" s="60" t="s">
        <v>291</v>
      </c>
      <c r="AL35" s="60" t="s">
        <v>292</v>
      </c>
      <c r="AM35" s="60" t="s">
        <v>279</v>
      </c>
      <c r="AN35" s="60" t="s">
        <v>293</v>
      </c>
      <c r="AO35" s="60" t="s">
        <v>287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645.42724999999996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854.30475000000001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2128.3031999999998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2162.8656999999998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441.19893999999999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61.272953000000001</v>
      </c>
    </row>
    <row r="43" spans="1:68" x14ac:dyDescent="0.3">
      <c r="A43" s="64" t="s">
        <v>321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322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323</v>
      </c>
      <c r="P44" s="66"/>
      <c r="Q44" s="66"/>
      <c r="R44" s="66"/>
      <c r="S44" s="66"/>
      <c r="T44" s="66"/>
      <c r="V44" s="66" t="s">
        <v>324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327</v>
      </c>
      <c r="AR44" s="66"/>
      <c r="AS44" s="66"/>
      <c r="AT44" s="66"/>
      <c r="AU44" s="66"/>
      <c r="AV44" s="66"/>
      <c r="AX44" s="66" t="s">
        <v>328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291</v>
      </c>
      <c r="C45" s="60" t="s">
        <v>292</v>
      </c>
      <c r="D45" s="60" t="s">
        <v>279</v>
      </c>
      <c r="E45" s="60" t="s">
        <v>293</v>
      </c>
      <c r="F45" s="60" t="s">
        <v>287</v>
      </c>
      <c r="H45" s="60"/>
      <c r="I45" s="60" t="s">
        <v>291</v>
      </c>
      <c r="J45" s="60" t="s">
        <v>292</v>
      </c>
      <c r="K45" s="60" t="s">
        <v>279</v>
      </c>
      <c r="L45" s="60" t="s">
        <v>293</v>
      </c>
      <c r="M45" s="60" t="s">
        <v>287</v>
      </c>
      <c r="O45" s="60"/>
      <c r="P45" s="60" t="s">
        <v>291</v>
      </c>
      <c r="Q45" s="60" t="s">
        <v>292</v>
      </c>
      <c r="R45" s="60" t="s">
        <v>279</v>
      </c>
      <c r="S45" s="60" t="s">
        <v>293</v>
      </c>
      <c r="T45" s="60" t="s">
        <v>287</v>
      </c>
      <c r="V45" s="60"/>
      <c r="W45" s="60" t="s">
        <v>291</v>
      </c>
      <c r="X45" s="60" t="s">
        <v>292</v>
      </c>
      <c r="Y45" s="60" t="s">
        <v>279</v>
      </c>
      <c r="Z45" s="60" t="s">
        <v>293</v>
      </c>
      <c r="AA45" s="60" t="s">
        <v>287</v>
      </c>
      <c r="AC45" s="60"/>
      <c r="AD45" s="60" t="s">
        <v>291</v>
      </c>
      <c r="AE45" s="60" t="s">
        <v>292</v>
      </c>
      <c r="AF45" s="60" t="s">
        <v>279</v>
      </c>
      <c r="AG45" s="60" t="s">
        <v>293</v>
      </c>
      <c r="AH45" s="60" t="s">
        <v>287</v>
      </c>
      <c r="AJ45" s="60"/>
      <c r="AK45" s="60" t="s">
        <v>291</v>
      </c>
      <c r="AL45" s="60" t="s">
        <v>292</v>
      </c>
      <c r="AM45" s="60" t="s">
        <v>279</v>
      </c>
      <c r="AN45" s="60" t="s">
        <v>293</v>
      </c>
      <c r="AO45" s="60" t="s">
        <v>287</v>
      </c>
      <c r="AQ45" s="60"/>
      <c r="AR45" s="60" t="s">
        <v>291</v>
      </c>
      <c r="AS45" s="60" t="s">
        <v>292</v>
      </c>
      <c r="AT45" s="60" t="s">
        <v>279</v>
      </c>
      <c r="AU45" s="60" t="s">
        <v>293</v>
      </c>
      <c r="AV45" s="60" t="s">
        <v>287</v>
      </c>
      <c r="AX45" s="60"/>
      <c r="AY45" s="60" t="s">
        <v>291</v>
      </c>
      <c r="AZ45" s="60" t="s">
        <v>292</v>
      </c>
      <c r="BA45" s="60" t="s">
        <v>279</v>
      </c>
      <c r="BB45" s="60" t="s">
        <v>293</v>
      </c>
      <c r="BC45" s="60" t="s">
        <v>287</v>
      </c>
      <c r="BE45" s="60"/>
      <c r="BF45" s="60" t="s">
        <v>291</v>
      </c>
      <c r="BG45" s="60" t="s">
        <v>292</v>
      </c>
      <c r="BH45" s="60" t="s">
        <v>279</v>
      </c>
      <c r="BI45" s="60" t="s">
        <v>293</v>
      </c>
      <c r="BJ45" s="60" t="s">
        <v>287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6.8818406999999997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6.3449583000000001</v>
      </c>
      <c r="O46" s="60" t="s">
        <v>330</v>
      </c>
      <c r="P46" s="60">
        <v>600</v>
      </c>
      <c r="Q46" s="60">
        <v>800</v>
      </c>
      <c r="R46" s="60">
        <v>0</v>
      </c>
      <c r="S46" s="60">
        <v>10000</v>
      </c>
      <c r="T46" s="60">
        <v>625.52539999999999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1.7102135000000001E-2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1.7002363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141.88307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49.360942999999999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277</v>
      </c>
      <c r="D2" s="55">
        <v>52</v>
      </c>
      <c r="E2" s="55">
        <v>1149.8628000000001</v>
      </c>
      <c r="F2" s="55">
        <v>164.91202000000001</v>
      </c>
      <c r="G2" s="55">
        <v>36.934939999999997</v>
      </c>
      <c r="H2" s="55">
        <v>18.677160000000001</v>
      </c>
      <c r="I2" s="55">
        <v>18.25778</v>
      </c>
      <c r="J2" s="55">
        <v>41.183914000000001</v>
      </c>
      <c r="K2" s="55">
        <v>20.204412000000001</v>
      </c>
      <c r="L2" s="55">
        <v>20.979502</v>
      </c>
      <c r="M2" s="55">
        <v>15.477416</v>
      </c>
      <c r="N2" s="55">
        <v>1.5172848000000001</v>
      </c>
      <c r="O2" s="55">
        <v>7.65205</v>
      </c>
      <c r="P2" s="55">
        <v>935.25183000000004</v>
      </c>
      <c r="Q2" s="55">
        <v>12.487882000000001</v>
      </c>
      <c r="R2" s="55">
        <v>309.93984999999998</v>
      </c>
      <c r="S2" s="55">
        <v>128.7705</v>
      </c>
      <c r="T2" s="55">
        <v>2174.0329999999999</v>
      </c>
      <c r="U2" s="55">
        <v>4.9396079999999998</v>
      </c>
      <c r="V2" s="55">
        <v>7.6376786000000001</v>
      </c>
      <c r="W2" s="55">
        <v>137.6943</v>
      </c>
      <c r="X2" s="55">
        <v>90.239140000000006</v>
      </c>
      <c r="Y2" s="55">
        <v>0.98658573999999999</v>
      </c>
      <c r="Z2" s="55">
        <v>1.1414704</v>
      </c>
      <c r="AA2" s="55">
        <v>7.3297743999999998</v>
      </c>
      <c r="AB2" s="55">
        <v>1.0157921000000001</v>
      </c>
      <c r="AC2" s="55">
        <v>298.80417</v>
      </c>
      <c r="AD2" s="55">
        <v>5.7776855999999999</v>
      </c>
      <c r="AE2" s="55">
        <v>3.2305945999999999</v>
      </c>
      <c r="AF2" s="55">
        <v>2.214369</v>
      </c>
      <c r="AG2" s="55">
        <v>645.42724999999996</v>
      </c>
      <c r="AH2" s="55">
        <v>182.56754000000001</v>
      </c>
      <c r="AI2" s="55">
        <v>462.85968000000003</v>
      </c>
      <c r="AJ2" s="55">
        <v>854.30475000000001</v>
      </c>
      <c r="AK2" s="55">
        <v>2128.3031999999998</v>
      </c>
      <c r="AL2" s="55">
        <v>441.19893999999999</v>
      </c>
      <c r="AM2" s="55">
        <v>2162.8656999999998</v>
      </c>
      <c r="AN2" s="55">
        <v>61.272953000000001</v>
      </c>
      <c r="AO2" s="55">
        <v>6.8818406999999997</v>
      </c>
      <c r="AP2" s="55">
        <v>5.6912513000000002</v>
      </c>
      <c r="AQ2" s="55">
        <v>1.1905892</v>
      </c>
      <c r="AR2" s="55">
        <v>6.3449583000000001</v>
      </c>
      <c r="AS2" s="55">
        <v>625.52539999999999</v>
      </c>
      <c r="AT2" s="55">
        <v>1.7102135000000001E-2</v>
      </c>
      <c r="AU2" s="55">
        <v>1.7002363</v>
      </c>
      <c r="AV2" s="55">
        <v>141.88307</v>
      </c>
      <c r="AW2" s="55">
        <v>49.360942999999999</v>
      </c>
      <c r="AX2" s="55">
        <v>5.5756483000000003E-2</v>
      </c>
      <c r="AY2" s="55">
        <v>0.34900453999999997</v>
      </c>
      <c r="AZ2" s="55">
        <v>108.06756</v>
      </c>
      <c r="BA2" s="55">
        <v>30.687843000000001</v>
      </c>
      <c r="BB2" s="55">
        <v>12.881064</v>
      </c>
      <c r="BC2" s="55">
        <v>10.903658999999999</v>
      </c>
      <c r="BD2" s="55">
        <v>6.8932390000000003</v>
      </c>
      <c r="BE2" s="55">
        <v>0.33648666999999999</v>
      </c>
      <c r="BF2" s="55">
        <v>1.4266154</v>
      </c>
      <c r="BG2" s="55">
        <v>1.1518281E-3</v>
      </c>
      <c r="BH2" s="55">
        <v>0.103503466</v>
      </c>
      <c r="BI2" s="55">
        <v>7.7936599999999995E-2</v>
      </c>
      <c r="BJ2" s="55">
        <v>0.23213576999999999</v>
      </c>
      <c r="BK2" s="55">
        <v>8.8602166000000004E-5</v>
      </c>
      <c r="BL2" s="55">
        <v>0.46436379999999999</v>
      </c>
      <c r="BM2" s="55">
        <v>2.7901235</v>
      </c>
      <c r="BN2" s="55">
        <v>0.69051534000000003</v>
      </c>
      <c r="BO2" s="55">
        <v>26.845998999999999</v>
      </c>
      <c r="BP2" s="55">
        <v>4.7592524999999997</v>
      </c>
      <c r="BQ2" s="55">
        <v>9.6277840000000001</v>
      </c>
      <c r="BR2" s="55">
        <v>30.622705</v>
      </c>
      <c r="BS2" s="55">
        <v>5.4686969999999997</v>
      </c>
      <c r="BT2" s="55">
        <v>5.7118324999999999</v>
      </c>
      <c r="BU2" s="55">
        <v>0.51458579999999998</v>
      </c>
      <c r="BV2" s="55">
        <v>1.4287978E-2</v>
      </c>
      <c r="BW2" s="55">
        <v>0.42603573</v>
      </c>
      <c r="BX2" s="55">
        <v>0.49748212000000003</v>
      </c>
      <c r="BY2" s="55">
        <v>8.6530720000000005E-2</v>
      </c>
      <c r="BZ2" s="55">
        <v>3.0881659999999999E-4</v>
      </c>
      <c r="CA2" s="55">
        <v>0.17676209000000001</v>
      </c>
      <c r="CB2" s="55">
        <v>8.0218870000000001E-3</v>
      </c>
      <c r="CC2" s="55">
        <v>3.063273E-2</v>
      </c>
      <c r="CD2" s="55">
        <v>0.26216479999999998</v>
      </c>
      <c r="CE2" s="55">
        <v>6.5664299999999995E-2</v>
      </c>
      <c r="CF2" s="55">
        <v>0.12660426999999999</v>
      </c>
      <c r="CG2" s="55">
        <v>2.4750000000000001E-7</v>
      </c>
      <c r="CH2" s="55">
        <v>8.6345280000000007E-3</v>
      </c>
      <c r="CI2" s="55">
        <v>0</v>
      </c>
      <c r="CJ2" s="55">
        <v>0.56211096000000005</v>
      </c>
      <c r="CK2" s="55">
        <v>5.9061265E-3</v>
      </c>
      <c r="CL2" s="55">
        <v>3.8219647000000001</v>
      </c>
      <c r="CM2" s="55">
        <v>1.8910294000000001</v>
      </c>
      <c r="CN2" s="55">
        <v>1348.8602000000001</v>
      </c>
      <c r="CO2" s="55">
        <v>2455.7932000000001</v>
      </c>
      <c r="CP2" s="55">
        <v>1210.4780000000001</v>
      </c>
      <c r="CQ2" s="55">
        <v>568.06946000000005</v>
      </c>
      <c r="CR2" s="55">
        <v>163.48909</v>
      </c>
      <c r="CS2" s="55">
        <v>459.98737</v>
      </c>
      <c r="CT2" s="55">
        <v>1278.1905999999999</v>
      </c>
      <c r="CU2" s="55">
        <v>911.279</v>
      </c>
      <c r="CV2" s="55">
        <v>1509.7959000000001</v>
      </c>
      <c r="CW2" s="55">
        <v>931.65044999999998</v>
      </c>
      <c r="CX2" s="55">
        <v>245.64805999999999</v>
      </c>
      <c r="CY2" s="55">
        <v>1736.2319</v>
      </c>
      <c r="CZ2" s="55">
        <v>1082.1416999999999</v>
      </c>
      <c r="DA2" s="55">
        <v>1550.6212</v>
      </c>
      <c r="DB2" s="55">
        <v>1618.5798</v>
      </c>
      <c r="DC2" s="55">
        <v>2293.761</v>
      </c>
      <c r="DD2" s="55">
        <v>4093.4097000000002</v>
      </c>
      <c r="DE2" s="55">
        <v>621.63480000000004</v>
      </c>
      <c r="DF2" s="55">
        <v>2497.3474000000001</v>
      </c>
      <c r="DG2" s="55">
        <v>975.39104999999995</v>
      </c>
      <c r="DH2" s="55">
        <v>23.625579999999999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30.687843000000001</v>
      </c>
      <c r="B6">
        <f>BB2</f>
        <v>12.881064</v>
      </c>
      <c r="C6">
        <f>BC2</f>
        <v>10.903658999999999</v>
      </c>
      <c r="D6">
        <f>BD2</f>
        <v>6.8932390000000003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8" sqref="G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25272</v>
      </c>
      <c r="C2" s="51">
        <f ca="1">YEAR(TODAY())-YEAR(B2)+IF(TODAY()&gt;=DATE(YEAR(TODAY()),MONTH(B2),DAY(B2)),0,-1)</f>
        <v>52</v>
      </c>
      <c r="E2" s="47">
        <v>154.4</v>
      </c>
      <c r="F2" s="48" t="s">
        <v>275</v>
      </c>
      <c r="G2" s="47">
        <v>57.3</v>
      </c>
      <c r="H2" s="46" t="s">
        <v>40</v>
      </c>
      <c r="I2" s="67">
        <f>ROUND(G3/E3^2,1)</f>
        <v>24</v>
      </c>
    </row>
    <row r="3" spans="1:9" x14ac:dyDescent="0.3">
      <c r="E3" s="46">
        <f>E2/100</f>
        <v>1.544</v>
      </c>
      <c r="F3" s="46" t="s">
        <v>39</v>
      </c>
      <c r="G3" s="46">
        <f>G2</f>
        <v>57.3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이제숙, ID : H1900868)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08:55:17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44432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52</v>
      </c>
      <c r="G12" s="132"/>
      <c r="H12" s="132"/>
      <c r="I12" s="132"/>
      <c r="K12" s="123">
        <f>'개인정보 및 신체계측 입력'!E2</f>
        <v>154.4</v>
      </c>
      <c r="L12" s="124"/>
      <c r="M12" s="117">
        <f>'개인정보 및 신체계측 입력'!G2</f>
        <v>57.3</v>
      </c>
      <c r="N12" s="118"/>
      <c r="O12" s="113" t="s">
        <v>270</v>
      </c>
      <c r="P12" s="107"/>
      <c r="Q12" s="110">
        <f>'개인정보 및 신체계측 입력'!I2</f>
        <v>24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이제숙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67.855999999999995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15.198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16.946000000000002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0.5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4.5</v>
      </c>
      <c r="L72" s="34" t="s">
        <v>52</v>
      </c>
      <c r="M72" s="34">
        <f>ROUND('DRIs DATA'!K8,1)</f>
        <v>4.9000000000000004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41.33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63.65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90.24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67.72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80.680000000000007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141.88999999999999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68.819999999999993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2021-08-30T00:20:16Z</dcterms:modified>
</cp:coreProperties>
</file>