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<sst xmlns="http://schemas.openxmlformats.org/spreadsheetml/2006/main" count="692" uniqueCount="350">
  <si>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</si>
  <si>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</si>
  <si>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</si>
  <si>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</si>
  <si>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</si>
  <si>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</si>
  <si>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</si>
  <si>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</si>
  <si>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</si>
  <si>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</si>
  <si>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</si>
  <si>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</si>
  <si>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</si>
  <si>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</si>
  <si>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</si>
  <si>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</si>
  <si>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</si>
  <si>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</si>
  <si>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</si>
  <si>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</si>
  <si>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</si>
  <si>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</si>
  <si>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</si>
  <si>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</si>
  <si>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</si>
  <si>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</si>
  <si>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</si>
  <si>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</si>
  <si>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</si>
  <si>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</si>
  <si>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</si>
  <si>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</si>
  <si>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</si>
  <si>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</si>
  <si>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</si>
  <si>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</si>
  <si>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</si>
  <si>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</si>
  <si>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</si>
  <si>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</si>
  <si>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</si>
  <si>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</si>
  <si>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</si>
  <si>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</si>
  <si>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</si>
  <si>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</si>
  <si>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</si>
  <si>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</si>
  <si>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</si>
  <si>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</si>
  <si>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</si>
  <si>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</si>
  <si>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</si>
  <si>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</si>
  <si>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</si>
  <si>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</si>
  <si>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</si>
  <si>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</si>
  <si>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</si>
  <si>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</si>
  <si>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</si>
  <si>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</si>
  <si>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</si>
  <si>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</si>
  <si>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</si>
  <si>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</si>
  <si>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</si>
  <si>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</si>
  <si>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</si>
  <si>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</si>
  <si>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</si>
  <si>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</si>
  <si>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</si>
  <si>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</si>
  <si>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</si>
  <si>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</si>
  <si>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</si>
  <si>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</si>
  <si>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</si>
  <si>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</si>
  <si>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</si>
  <si>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</si>
  <si>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</si>
  <si>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</si>
  <si>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</si>
  <si>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</si>
  <si>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</si>
  <si>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</si>
  <si>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</si>
  <si>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</si>
  <si>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</si>
  <si>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</si>
  <si>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</si>
  <si>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</si>
  <si>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</si>
  <si>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</si>
  <si>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</si>
  <si>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</si>
  <si>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</si>
  <si>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</si>
  <si>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</si>
  <si>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</si>
  <si>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</si>
  <si>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</si>
  <si>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</si>
  <si>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</si>
  <si>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</si>
  <si>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</si>
  <si>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</si>
  <si>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</si>
  <si>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</si>
  <si>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</si>
  <si>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</si>
  <si>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</si>
  <si>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</si>
  <si>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</si>
  <si>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</si>
  <si>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</si>
  <si>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</si>
  <si>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</si>
  <si>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</si>
  <si>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</si>
  <si>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</si>
  <si>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</si>
  <si>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</si>
  <si>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</si>
  <si>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</si>
  <si>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</si>
  <si>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</si>
  <si>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</si>
  <si>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</si>
  <si>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</si>
  <si>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</si>
  <si>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</si>
  <si>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</si>
  <si>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</si>
  <si>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</si>
  <si>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</si>
  <si>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</si>
  <si>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</si>
  <si>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</si>
  <si>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</si>
  <si>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</si>
  <si>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</si>
  <si>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</si>
  <si>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</si>
  <si>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</si>
  <si>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</si>
  <si>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</si>
  <si>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</si>
  <si>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</si>
  <si>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</si>
  <si>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</si>
  <si>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</si>
  <si>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</si>
  <si>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</si>
  <si>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</si>
  <si>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</si>
  <si>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</si>
  <si>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</si>
  <si>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</si>
  <si>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</si>
  <si>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</si>
  <si>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</si>
  <si>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</si>
  <si>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</si>
  <si>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</si>
  <si>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</si>
  <si>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</si>
  <si>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</si>
  <si>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</si>
  <si>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</si>
  <si>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</si>
  <si>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</si>
  <si>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</si>
  <si>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</si>
  <si>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</si>
  <si>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</si>
  <si>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</si>
  <si>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</si>
  <si>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</si>
  <si>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</si>
  <si>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</si>
  <si>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</si>
  <si>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</si>
  <si>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</si>
  <si>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</si>
  <si>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</si>
  <si>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</si>
  <si>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</si>
  <si>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</si>
  <si>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</si>
  <si>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</si>
  <si>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</si>
  <si>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</si>
  <si>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</si>
  <si>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</si>
  <si>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</si>
  <si>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</si>
  <si>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</si>
  <si>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</si>
  <si>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</si>
  <si>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</si>
  <si>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</si>
  <si>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</si>
  <si>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</si>
  <si>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</si>
  <si>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</si>
  <si>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</si>
  <si>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</si>
  <si>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</si>
  <si>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</si>
  <si>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</si>
  <si>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</si>
  <si>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</si>
  <si>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</si>
  <si>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</si>
  <si>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</si>
  <si>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</si>
  <si>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</si>
  <si>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</si>
  <si>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</si>
  <si>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</si>
  <si>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</si>
  <si>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</si>
  <si>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</si>
  <si>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</si>
  <si>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</si>
  <si>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</si>
  <si>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</si>
  <si>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</si>
  <si>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</si>
  <si>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</si>
  <si>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</si>
  <si>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</si>
  <si>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</si>
  <si>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</si>
  <si>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</si>
  <si>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</si>
  <si>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</si>
  <si>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</si>
  <si>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</si>
  <si>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</si>
  <si>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</si>
  <si>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</si>
  <si>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</si>
  <si>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</si>
  <si>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</si>
  <si>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</si>
  <si>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</si>
  <si>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</si>
  <si>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</si>
  <si>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</si>
  <si>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</si>
  <si>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</si>
  <si>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</si>
  <si>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</si>
  <si>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</si>
  <si>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</si>
  <si>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</si>
  <si>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</si>
  <si>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</si>
  <si>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</si>
  <si>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</si>
  <si>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</si>
  <si>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</si>
  <si>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</si>
  <si>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</si>
  <si>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</si>
  <si>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</si>
  <si>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</si>
  <si>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</si>
  <si>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</si>
  <si>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</si>
  <si>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</si>
  <si>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</si>
  <si>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</si>
  <si>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필요추정량</t>
    <phoneticPr fontId="1" type="noConversion"/>
  </si>
  <si>
    <t>충분섭취량</t>
    <phoneticPr fontId="1" type="noConversion"/>
  </si>
  <si>
    <t>다량영양소</t>
    <phoneticPr fontId="1" type="noConversion"/>
  </si>
  <si>
    <t>열량영양소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</si>
  <si>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</si>
  <si>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</si>
  <si>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</si>
  <si>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</si>
  <si>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</si>
  <si>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</si>
  <si>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</si>
  <si>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</si>
  <si>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</si>
  <si>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</si>
  <si>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</si>
  <si>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</si>
  <si>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</si>
  <si>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</si>
  <si>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</si>
  <si>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</si>
  <si>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</si>
  <si>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</si>
  <si>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</si>
  <si>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</si>
  <si>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</si>
  <si>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</si>
  <si>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</si>
  <si>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</si>
  <si>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</si>
  <si>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</si>
  <si>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</si>
  <si>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</si>
  <si>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</si>
  <si>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</si>
  <si>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이우인, ID : H1900870)</t>
  </si>
  <si>
    <t>출력시각</t>
    <phoneticPr fontId="1" type="noConversion"/>
  </si>
  <si>
    <t>2021년 08월 30일 16:35:18</t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</si>
  <si>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</si>
  <si>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</si>
  <si>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</si>
  <si>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</si>
  <si>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</si>
  <si>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</si>
  <si>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</si>
  <si>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</si>
  <si>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</si>
  <si>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에너지(kcal)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</si>
  <si>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</si>
  <si>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</si>
  <si>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</si>
  <si>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</si>
  <si>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</si>
  <si>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</si>
  <si>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</si>
  <si>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</si>
  <si>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</si>
  <si>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</si>
  <si>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</si>
  <si>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엽산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</si>
  <si>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</si>
  <si>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</si>
  <si>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</si>
  <si>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</si>
  <si>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</si>
  <si>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</si>
  <si>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</si>
  <si>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</si>
  <si>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</si>
  <si>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</si>
  <si>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</si>
  <si>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H1900870</t>
  </si>
  <si>
    <t>이우인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</si>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</sst>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113.12282999999999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7296"/>
        <c:axId val="265816400"/>
      </c:barChart>
      <c:catAx>
        <c:axId val="26585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16400"/>
        <c:crosses val="autoZero"/>
        <c:auto val="1"/>
        <c:lblAlgn val="ctr"/>
        <c:lblOffset val="100"/>
        <c:noMultiLvlLbl val="0"/>
      </c:catAx>
      <c:valAx>
        <c:axId val="2658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4.6488290000000001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7216"/>
        <c:axId val="266437608"/>
      </c:barChart>
      <c:catAx>
        <c:axId val="26643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7608"/>
        <c:crosses val="autoZero"/>
        <c:auto val="1"/>
        <c:lblAlgn val="ctr"/>
        <c:lblOffset val="100"/>
        <c:noMultiLvlLbl val="0"/>
      </c:catAx>
      <c:valAx>
        <c:axId val="26643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3.3871346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2512"/>
        <c:axId val="266432904"/>
      </c:barChart>
      <c:catAx>
        <c:axId val="2664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2904"/>
        <c:crosses val="autoZero"/>
        <c:auto val="1"/>
        <c:lblAlgn val="ctr"/>
        <c:lblOffset val="100"/>
        <c:noMultiLvlLbl val="0"/>
      </c:catAx>
      <c:valAx>
        <c:axId val="2664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1915.8150000000001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6000"/>
        <c:axId val="266848744"/>
      </c:barChart>
      <c:catAx>
        <c:axId val="26684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8744"/>
        <c:crosses val="autoZero"/>
        <c:auto val="1"/>
        <c:lblAlgn val="ctr"/>
        <c:lblOffset val="100"/>
        <c:noMultiLvlLbl val="0"/>
      </c:catAx>
      <c:valAx>
        <c:axId val="26684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4752.375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7176"/>
        <c:axId val="266847960"/>
      </c:barChart>
      <c:catAx>
        <c:axId val="26684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960"/>
        <c:crosses val="autoZero"/>
        <c:auto val="1"/>
        <c:lblAlgn val="ctr"/>
        <c:lblOffset val="100"/>
        <c:noMultiLvlLbl val="0"/>
      </c:catAx>
      <c:valAx>
        <c:axId val="266847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357.58839999999998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528"/>
        <c:axId val="266847568"/>
      </c:barChart>
      <c:catAx>
        <c:axId val="2668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568"/>
        <c:crosses val="autoZero"/>
        <c:auto val="1"/>
        <c:lblAlgn val="ctr"/>
        <c:lblOffset val="100"/>
        <c:noMultiLvlLbl val="0"/>
      </c:catAx>
      <c:valAx>
        <c:axId val="26684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194.75623999999999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920"/>
        <c:axId val="266850312"/>
      </c:barChart>
      <c:catAx>
        <c:axId val="2668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0312"/>
        <c:crosses val="autoZero"/>
        <c:auto val="1"/>
        <c:lblAlgn val="ctr"/>
        <c:lblOffset val="100"/>
        <c:noMultiLvlLbl val="0"/>
      </c:catAx>
      <c:valAx>
        <c:axId val="2668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16.829798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1880"/>
        <c:axId val="266852272"/>
      </c:barChart>
      <c:catAx>
        <c:axId val="26685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2272"/>
        <c:crosses val="autoZero"/>
        <c:auto val="1"/>
        <c:lblAlgn val="ctr"/>
        <c:lblOffset val="100"/>
        <c:noMultiLvlLbl val="0"/>
      </c:catAx>
      <c:valAx>
        <c:axId val="26685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1328.0806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136"/>
        <c:axId val="266853448"/>
      </c:barChart>
      <c:catAx>
        <c:axId val="26684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3448"/>
        <c:crosses val="autoZero"/>
        <c:auto val="1"/>
        <c:lblAlgn val="ctr"/>
        <c:lblOffset val="100"/>
        <c:noMultiLvlLbl val="0"/>
      </c:catAx>
      <c:valAx>
        <c:axId val="266853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5.6620740000000003E-2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3056"/>
        <c:axId val="267402136"/>
      </c:barChart>
      <c:catAx>
        <c:axId val="2668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136"/>
        <c:crosses val="autoZero"/>
        <c:auto val="1"/>
        <c:lblAlgn val="ctr"/>
        <c:lblOffset val="100"/>
        <c:noMultiLvlLbl val="0"/>
      </c:catAx>
      <c:valAx>
        <c:axId val="26740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4.1584440000000003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2528"/>
        <c:axId val="267400960"/>
      </c:barChart>
      <c:catAx>
        <c:axId val="26740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960"/>
        <c:crosses val="autoZero"/>
        <c:auto val="1"/>
        <c:lblAlgn val="ctr"/>
        <c:lblOffset val="100"/>
        <c:noMultiLvlLbl val="0"/>
      </c:catAx>
      <c:valAx>
        <c:axId val="26740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39.288089999999997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9064"/>
        <c:axId val="266010240"/>
      </c:barChart>
      <c:catAx>
        <c:axId val="26600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10240"/>
        <c:crosses val="autoZero"/>
        <c:auto val="1"/>
        <c:lblAlgn val="ctr"/>
        <c:lblOffset val="100"/>
        <c:noMultiLvlLbl val="0"/>
      </c:catAx>
      <c:valAx>
        <c:axId val="266010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223.90794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1744"/>
        <c:axId val="267402920"/>
      </c:barChart>
      <c:catAx>
        <c:axId val="26740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920"/>
        <c:crosses val="autoZero"/>
        <c:auto val="1"/>
        <c:lblAlgn val="ctr"/>
        <c:lblOffset val="100"/>
        <c:noMultiLvlLbl val="0"/>
      </c:catAx>
      <c:valAx>
        <c:axId val="26740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126.06576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3312"/>
        <c:axId val="267404096"/>
      </c:barChart>
      <c:catAx>
        <c:axId val="26740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096"/>
        <c:crosses val="autoZero"/>
        <c:auto val="1"/>
        <c:lblAlgn val="ctr"/>
        <c:lblOffset val="100"/>
        <c:noMultiLvlLbl val="0"/>
      </c:catAx>
      <c:valAx>
        <c:axId val="2674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6.1710000000000003</c:v>
                </c:pt>
                <c:pt idx="1">
                  <c:v>16.010999999999999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7405272"/>
        <c:axId val="267404488"/>
      </c:barChart>
      <c:catAx>
        <c:axId val="2674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488"/>
        <c:crosses val="autoZero"/>
        <c:auto val="1"/>
        <c:lblAlgn val="ctr"/>
        <c:lblOffset val="100"/>
        <c:noMultiLvlLbl val="0"/>
      </c:catAx>
      <c:valAx>
        <c:axId val="2674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24.395686999999999</c:v>
                </c:pt>
                <c:pt idx="1">
                  <c:v>24.870570000000001</c:v>
                </c:pt>
                <c:pt idx="2">
                  <c:v>30.051729999999999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905.91534000000001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6056"/>
        <c:axId val="267406448"/>
      </c:barChart>
      <c:catAx>
        <c:axId val="2674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6448"/>
        <c:crosses val="autoZero"/>
        <c:auto val="1"/>
        <c:lblAlgn val="ctr"/>
        <c:lblOffset val="100"/>
        <c:noMultiLvlLbl val="0"/>
      </c:catAx>
      <c:valAx>
        <c:axId val="267406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28.387661000000001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399784"/>
        <c:axId val="267400176"/>
      </c:barChart>
      <c:catAx>
        <c:axId val="26739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176"/>
        <c:crosses val="autoZero"/>
        <c:auto val="1"/>
        <c:lblAlgn val="ctr"/>
        <c:lblOffset val="100"/>
        <c:noMultiLvlLbl val="0"/>
      </c:catAx>
      <c:valAx>
        <c:axId val="26740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3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61.698</c:v>
                </c:pt>
                <c:pt idx="1">
                  <c:v>15.528</c:v>
                </c:pt>
                <c:pt idx="2">
                  <c:v>22.774000000000001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8079056"/>
        <c:axId val="268084152"/>
      </c:barChart>
      <c:catAx>
        <c:axId val="26807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152"/>
        <c:crosses val="autoZero"/>
        <c:auto val="1"/>
        <c:lblAlgn val="ctr"/>
        <c:lblOffset val="100"/>
        <c:noMultiLvlLbl val="0"/>
      </c:catAx>
      <c:valAx>
        <c:axId val="26808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2405.4243000000001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9448"/>
        <c:axId val="268081016"/>
      </c:barChart>
      <c:catAx>
        <c:axId val="26807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016"/>
        <c:crosses val="autoZero"/>
        <c:auto val="1"/>
        <c:lblAlgn val="ctr"/>
        <c:lblOffset val="100"/>
        <c:noMultiLvlLbl val="0"/>
      </c:catAx>
      <c:valAx>
        <c:axId val="26808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180.51734999999999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3368"/>
        <c:axId val="268084544"/>
      </c:barChart>
      <c:catAx>
        <c:axId val="26808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544"/>
        <c:crosses val="autoZero"/>
        <c:auto val="1"/>
        <c:lblAlgn val="ctr"/>
        <c:lblOffset val="100"/>
        <c:noMultiLvlLbl val="0"/>
      </c:catAx>
      <c:valAx>
        <c:axId val="26808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1099.5510999999999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624"/>
        <c:axId val="268081800"/>
      </c:barChart>
      <c:catAx>
        <c:axId val="26808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800"/>
        <c:crosses val="autoZero"/>
        <c:auto val="1"/>
        <c:lblAlgn val="ctr"/>
        <c:lblOffset val="100"/>
        <c:noMultiLvlLbl val="0"/>
      </c:catAx>
      <c:valAx>
        <c:axId val="26808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7.0486053999999996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7104"/>
        <c:axId val="266007496"/>
      </c:barChart>
      <c:catAx>
        <c:axId val="2660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7496"/>
        <c:crosses val="autoZero"/>
        <c:auto val="1"/>
        <c:lblAlgn val="ctr"/>
        <c:lblOffset val="100"/>
        <c:noMultiLvlLbl val="0"/>
      </c:catAx>
      <c:valAx>
        <c:axId val="26600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8606.0949999999993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2192"/>
        <c:axId val="268082584"/>
      </c:barChart>
      <c:catAx>
        <c:axId val="26808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2584"/>
        <c:crosses val="autoZero"/>
        <c:auto val="1"/>
        <c:lblAlgn val="ctr"/>
        <c:lblOffset val="100"/>
        <c:noMultiLvlLbl val="0"/>
      </c:catAx>
      <c:valAx>
        <c:axId val="26808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26.036356000000001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232"/>
        <c:axId val="268083760"/>
      </c:barChart>
      <c:catAx>
        <c:axId val="2680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3760"/>
        <c:crosses val="autoZero"/>
        <c:auto val="1"/>
        <c:lblAlgn val="ctr"/>
        <c:lblOffset val="100"/>
        <c:noMultiLvlLbl val="0"/>
      </c:catAx>
      <c:valAx>
        <c:axId val="26808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2.8159226999999998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7880"/>
        <c:axId val="452687416"/>
      </c:barChart>
      <c:catAx>
        <c:axId val="2680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687416"/>
        <c:crosses val="autoZero"/>
        <c:auto val="1"/>
        <c:lblAlgn val="ctr"/>
        <c:lblOffset val="100"/>
        <c:noMultiLvlLbl val="0"/>
      </c:catAx>
      <c:valAx>
        <c:axId val="45268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410.92239999999998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10632"/>
        <c:axId val="266008672"/>
      </c:barChart>
      <c:catAx>
        <c:axId val="26601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8672"/>
        <c:crosses val="autoZero"/>
        <c:auto val="1"/>
        <c:lblAlgn val="ctr"/>
        <c:lblOffset val="100"/>
        <c:noMultiLvlLbl val="0"/>
      </c:catAx>
      <c:valAx>
        <c:axId val="26600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1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2.3971681999999999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472"/>
        <c:axId val="266438000"/>
      </c:barChart>
      <c:catAx>
        <c:axId val="26643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8000"/>
        <c:crosses val="autoZero"/>
        <c:auto val="1"/>
        <c:lblAlgn val="ctr"/>
        <c:lblOffset val="100"/>
        <c:noMultiLvlLbl val="0"/>
      </c:catAx>
      <c:valAx>
        <c:axId val="26643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22.471426000000001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8392"/>
        <c:axId val="266434080"/>
      </c:barChart>
      <c:catAx>
        <c:axId val="26643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4080"/>
        <c:crosses val="autoZero"/>
        <c:auto val="1"/>
        <c:lblAlgn val="ctr"/>
        <c:lblOffset val="100"/>
        <c:noMultiLvlLbl val="0"/>
      </c:catAx>
      <c:valAx>
        <c:axId val="26643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2.8159226999999998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864"/>
        <c:axId val="266436432"/>
      </c:barChart>
      <c:catAx>
        <c:axId val="26643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6432"/>
        <c:crosses val="autoZero"/>
        <c:auto val="1"/>
        <c:lblAlgn val="ctr"/>
        <c:lblOffset val="100"/>
        <c:noMultiLvlLbl val="0"/>
      </c:catAx>
      <c:valAx>
        <c:axId val="26643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788.45590000000004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5648"/>
        <c:axId val="266433688"/>
      </c:barChart>
      <c:catAx>
        <c:axId val="2664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688"/>
        <c:crosses val="autoZero"/>
        <c:auto val="1"/>
        <c:lblAlgn val="ctr"/>
        <c:lblOffset val="100"/>
        <c:noMultiLvlLbl val="0"/>
      </c:catAx>
      <c:valAx>
        <c:axId val="2664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18.608519000000001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9568"/>
        <c:axId val="266433296"/>
      </c:barChart>
      <c:catAx>
        <c:axId val="2664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296"/>
        <c:crosses val="autoZero"/>
        <c:auto val="1"/>
        <c:lblAlgn val="ctr"/>
        <c:lblOffset val="100"/>
        <c:noMultiLvlLbl val="0"/>
      </c:catAx>
      <c:valAx>
        <c:axId val="2664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이우인, ID : H1900870)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16:35:18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2405.4243000000001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113.12282999999999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39.288089999999997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61.698</v>
      </c>
      <c r="G8" s="59">
        <f>'DRIs DATA 입력'!G8</f>
        <v>15.528</v>
      </c>
      <c r="H8" s="59">
        <f>'DRIs DATA 입력'!H8</f>
        <v>22.774000000000001</v>
      </c>
      <c r="I8" s="55"/>
      <c r="J8" s="59" t="s">
        <v>215</v>
      </c>
      <c r="K8" s="59">
        <f>'DRIs DATA 입력'!K8</f>
        <v>6.1710000000000003</v>
      </c>
      <c r="L8" s="59">
        <f>'DRIs DATA 입력'!L8</f>
        <v>16.010999999999999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905.91534000000001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28.387661000000001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7.0486053999999996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410.92239999999998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180.51734999999999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2.6452431999999999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2.3971681999999999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22.471426000000001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2.8159226999999998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788.45590000000004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18.608519000000001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4.6488290000000001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3.3871346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1099.5510999999999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1915.8150000000001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8606.0949999999993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4752.375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357.58839999999998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194.75623999999999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26.036356000000001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16.829798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1328.0806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5.6620740000000003E-2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4.1584440000000003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223.90794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126.06576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4" sqref="N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310</v>
      </c>
      <c r="B1" s="55" t="s">
        <v>311</v>
      </c>
      <c r="G1" s="56" t="s">
        <v>312</v>
      </c>
      <c r="H1" s="55" t="s">
        <v>313</v>
      </c>
    </row>
    <row r="3" spans="1:27" x14ac:dyDescent="0.3">
      <c r="A3" s="65" t="s">
        <v>279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314</v>
      </c>
      <c r="B4" s="66"/>
      <c r="C4" s="66"/>
      <c r="E4" s="62" t="s">
        <v>280</v>
      </c>
      <c r="F4" s="63"/>
      <c r="G4" s="63"/>
      <c r="H4" s="64"/>
      <c r="J4" s="62" t="s">
        <v>315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316</v>
      </c>
      <c r="V4" s="66"/>
      <c r="W4" s="66"/>
      <c r="X4" s="66"/>
      <c r="Y4" s="66"/>
      <c r="Z4" s="66"/>
    </row>
    <row r="5" spans="1:27" x14ac:dyDescent="0.3">
      <c r="A5" s="60"/>
      <c r="B5" s="60" t="s">
        <v>277</v>
      </c>
      <c r="C5" s="60" t="s">
        <v>317</v>
      </c>
      <c r="E5" s="60"/>
      <c r="F5" s="60" t="s">
        <v>49</v>
      </c>
      <c r="G5" s="60" t="s">
        <v>318</v>
      </c>
      <c r="H5" s="60" t="s">
        <v>319</v>
      </c>
      <c r="J5" s="60"/>
      <c r="K5" s="60" t="s">
        <v>320</v>
      </c>
      <c r="L5" s="60" t="s">
        <v>282</v>
      </c>
      <c r="N5" s="60"/>
      <c r="O5" s="60" t="s">
        <v>321</v>
      </c>
      <c r="P5" s="60" t="s">
        <v>284</v>
      </c>
      <c r="Q5" s="60" t="s">
        <v>322</v>
      </c>
      <c r="R5" s="60" t="s">
        <v>285</v>
      </c>
      <c r="S5" s="60" t="s">
        <v>317</v>
      </c>
      <c r="U5" s="60"/>
      <c r="V5" s="60" t="s">
        <v>283</v>
      </c>
      <c r="W5" s="60" t="s">
        <v>284</v>
      </c>
      <c r="X5" s="60" t="s">
        <v>278</v>
      </c>
      <c r="Y5" s="60" t="s">
        <v>285</v>
      </c>
      <c r="Z5" s="60" t="s">
        <v>281</v>
      </c>
    </row>
    <row r="6" spans="1:27" x14ac:dyDescent="0.3">
      <c r="A6" s="60" t="s">
        <v>323</v>
      </c>
      <c r="B6" s="60">
        <v>2000</v>
      </c>
      <c r="C6" s="60">
        <v>2405.4243000000001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287</v>
      </c>
      <c r="O6" s="60">
        <v>45</v>
      </c>
      <c r="P6" s="60">
        <v>55</v>
      </c>
      <c r="Q6" s="60">
        <v>0</v>
      </c>
      <c r="R6" s="60">
        <v>0</v>
      </c>
      <c r="S6" s="60">
        <v>113.12282999999999</v>
      </c>
      <c r="U6" s="60" t="s">
        <v>324</v>
      </c>
      <c r="V6" s="60">
        <v>0</v>
      </c>
      <c r="W6" s="60">
        <v>0</v>
      </c>
      <c r="X6" s="60">
        <v>25</v>
      </c>
      <c r="Y6" s="60">
        <v>0</v>
      </c>
      <c r="Z6" s="60">
        <v>39.288089999999997</v>
      </c>
    </row>
    <row r="7" spans="1:27" x14ac:dyDescent="0.3">
      <c r="E7" s="60" t="s">
        <v>325</v>
      </c>
      <c r="F7" s="60">
        <v>65</v>
      </c>
      <c r="G7" s="60">
        <v>30</v>
      </c>
      <c r="H7" s="60">
        <v>20</v>
      </c>
      <c r="J7" s="60" t="s">
        <v>326</v>
      </c>
      <c r="K7" s="60">
        <v>1</v>
      </c>
      <c r="L7" s="60">
        <v>10</v>
      </c>
    </row>
    <row r="8" spans="1:27" x14ac:dyDescent="0.3">
      <c r="E8" s="60" t="s">
        <v>288</v>
      </c>
      <c r="F8" s="60">
        <v>61.698</v>
      </c>
      <c r="G8" s="60">
        <v>15.528</v>
      </c>
      <c r="H8" s="60">
        <v>22.774000000000001</v>
      </c>
      <c r="J8" s="60" t="s">
        <v>288</v>
      </c>
      <c r="K8" s="60">
        <v>6.1710000000000003</v>
      </c>
      <c r="L8" s="60">
        <v>16.010999999999999</v>
      </c>
    </row>
    <row r="13" spans="1:27" x14ac:dyDescent="0.3">
      <c r="A13" s="61" t="s">
        <v>327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328</v>
      </c>
      <c r="B14" s="66"/>
      <c r="C14" s="66"/>
      <c r="D14" s="66"/>
      <c r="E14" s="66"/>
      <c r="F14" s="66"/>
      <c r="H14" s="66" t="s">
        <v>289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283</v>
      </c>
      <c r="C15" s="60" t="s">
        <v>284</v>
      </c>
      <c r="D15" s="60" t="s">
        <v>278</v>
      </c>
      <c r="E15" s="60" t="s">
        <v>285</v>
      </c>
      <c r="F15" s="60" t="s">
        <v>330</v>
      </c>
      <c r="H15" s="60"/>
      <c r="I15" s="60" t="s">
        <v>283</v>
      </c>
      <c r="J15" s="60" t="s">
        <v>284</v>
      </c>
      <c r="K15" s="60" t="s">
        <v>278</v>
      </c>
      <c r="L15" s="60" t="s">
        <v>285</v>
      </c>
      <c r="M15" s="60" t="s">
        <v>317</v>
      </c>
      <c r="O15" s="60"/>
      <c r="P15" s="60" t="s">
        <v>331</v>
      </c>
      <c r="Q15" s="60" t="s">
        <v>284</v>
      </c>
      <c r="R15" s="60" t="s">
        <v>278</v>
      </c>
      <c r="S15" s="60" t="s">
        <v>285</v>
      </c>
      <c r="T15" s="60" t="s">
        <v>281</v>
      </c>
      <c r="V15" s="60"/>
      <c r="W15" s="60" t="s">
        <v>283</v>
      </c>
      <c r="X15" s="60" t="s">
        <v>284</v>
      </c>
      <c r="Y15" s="60" t="s">
        <v>332</v>
      </c>
      <c r="Z15" s="60" t="s">
        <v>333</v>
      </c>
      <c r="AA15" s="60" t="s">
        <v>317</v>
      </c>
    </row>
    <row r="16" spans="1:27" x14ac:dyDescent="0.3">
      <c r="A16" s="60" t="s">
        <v>291</v>
      </c>
      <c r="B16" s="60">
        <v>500</v>
      </c>
      <c r="C16" s="60">
        <v>700</v>
      </c>
      <c r="D16" s="60">
        <v>0</v>
      </c>
      <c r="E16" s="60">
        <v>3000</v>
      </c>
      <c r="F16" s="60">
        <v>905.91534000000001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28.387661000000001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7.0486053999999996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410.92239999999998</v>
      </c>
    </row>
    <row r="23" spans="1:62" x14ac:dyDescent="0.3">
      <c r="A23" s="61" t="s">
        <v>292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334</v>
      </c>
      <c r="B24" s="66"/>
      <c r="C24" s="66"/>
      <c r="D24" s="66"/>
      <c r="E24" s="66"/>
      <c r="F24" s="66"/>
      <c r="H24" s="66" t="s">
        <v>293</v>
      </c>
      <c r="I24" s="66"/>
      <c r="J24" s="66"/>
      <c r="K24" s="66"/>
      <c r="L24" s="66"/>
      <c r="M24" s="66"/>
      <c r="O24" s="66" t="s">
        <v>294</v>
      </c>
      <c r="P24" s="66"/>
      <c r="Q24" s="66"/>
      <c r="R24" s="66"/>
      <c r="S24" s="66"/>
      <c r="T24" s="66"/>
      <c r="V24" s="66" t="s">
        <v>295</v>
      </c>
      <c r="W24" s="66"/>
      <c r="X24" s="66"/>
      <c r="Y24" s="66"/>
      <c r="Z24" s="66"/>
      <c r="AA24" s="66"/>
      <c r="AC24" s="66" t="s">
        <v>296</v>
      </c>
      <c r="AD24" s="66"/>
      <c r="AE24" s="66"/>
      <c r="AF24" s="66"/>
      <c r="AG24" s="66"/>
      <c r="AH24" s="66"/>
      <c r="AJ24" s="66" t="s">
        <v>335</v>
      </c>
      <c r="AK24" s="66"/>
      <c r="AL24" s="66"/>
      <c r="AM24" s="66"/>
      <c r="AN24" s="66"/>
      <c r="AO24" s="66"/>
      <c r="AQ24" s="66" t="s">
        <v>297</v>
      </c>
      <c r="AR24" s="66"/>
      <c r="AS24" s="66"/>
      <c r="AT24" s="66"/>
      <c r="AU24" s="66"/>
      <c r="AV24" s="66"/>
      <c r="AX24" s="66" t="s">
        <v>298</v>
      </c>
      <c r="AY24" s="66"/>
      <c r="AZ24" s="66"/>
      <c r="BA24" s="66"/>
      <c r="BB24" s="66"/>
      <c r="BC24" s="66"/>
      <c r="BE24" s="66" t="s">
        <v>299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283</v>
      </c>
      <c r="C25" s="60" t="s">
        <v>284</v>
      </c>
      <c r="D25" s="60" t="s">
        <v>322</v>
      </c>
      <c r="E25" s="60" t="s">
        <v>285</v>
      </c>
      <c r="F25" s="60" t="s">
        <v>281</v>
      </c>
      <c r="H25" s="60"/>
      <c r="I25" s="60" t="s">
        <v>321</v>
      </c>
      <c r="J25" s="60" t="s">
        <v>284</v>
      </c>
      <c r="K25" s="60" t="s">
        <v>278</v>
      </c>
      <c r="L25" s="60" t="s">
        <v>285</v>
      </c>
      <c r="M25" s="60" t="s">
        <v>317</v>
      </c>
      <c r="O25" s="60"/>
      <c r="P25" s="60" t="s">
        <v>321</v>
      </c>
      <c r="Q25" s="60" t="s">
        <v>284</v>
      </c>
      <c r="R25" s="60" t="s">
        <v>278</v>
      </c>
      <c r="S25" s="60" t="s">
        <v>285</v>
      </c>
      <c r="T25" s="60" t="s">
        <v>281</v>
      </c>
      <c r="V25" s="60"/>
      <c r="W25" s="60" t="s">
        <v>283</v>
      </c>
      <c r="X25" s="60" t="s">
        <v>336</v>
      </c>
      <c r="Y25" s="60" t="s">
        <v>278</v>
      </c>
      <c r="Z25" s="60" t="s">
        <v>285</v>
      </c>
      <c r="AA25" s="60" t="s">
        <v>281</v>
      </c>
      <c r="AC25" s="60"/>
      <c r="AD25" s="60" t="s">
        <v>331</v>
      </c>
      <c r="AE25" s="60" t="s">
        <v>336</v>
      </c>
      <c r="AF25" s="60" t="s">
        <v>278</v>
      </c>
      <c r="AG25" s="60" t="s">
        <v>285</v>
      </c>
      <c r="AH25" s="60" t="s">
        <v>281</v>
      </c>
      <c r="AJ25" s="60"/>
      <c r="AK25" s="60" t="s">
        <v>283</v>
      </c>
      <c r="AL25" s="60" t="s">
        <v>336</v>
      </c>
      <c r="AM25" s="60" t="s">
        <v>322</v>
      </c>
      <c r="AN25" s="60" t="s">
        <v>285</v>
      </c>
      <c r="AO25" s="60" t="s">
        <v>281</v>
      </c>
      <c r="AQ25" s="60"/>
      <c r="AR25" s="60" t="s">
        <v>283</v>
      </c>
      <c r="AS25" s="60" t="s">
        <v>336</v>
      </c>
      <c r="AT25" s="60" t="s">
        <v>278</v>
      </c>
      <c r="AU25" s="60" t="s">
        <v>285</v>
      </c>
      <c r="AV25" s="60" t="s">
        <v>281</v>
      </c>
      <c r="AX25" s="60"/>
      <c r="AY25" s="60" t="s">
        <v>331</v>
      </c>
      <c r="AZ25" s="60" t="s">
        <v>336</v>
      </c>
      <c r="BA25" s="60" t="s">
        <v>278</v>
      </c>
      <c r="BB25" s="60" t="s">
        <v>337</v>
      </c>
      <c r="BC25" s="60" t="s">
        <v>281</v>
      </c>
      <c r="BE25" s="60"/>
      <c r="BF25" s="60" t="s">
        <v>331</v>
      </c>
      <c r="BG25" s="60" t="s">
        <v>284</v>
      </c>
      <c r="BH25" s="60" t="s">
        <v>322</v>
      </c>
      <c r="BI25" s="60" t="s">
        <v>285</v>
      </c>
      <c r="BJ25" s="60" t="s">
        <v>330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180.51734999999999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2.6452431999999999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2.3971681999999999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22.471426000000001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2.8159226999999998</v>
      </c>
      <c r="AJ26" s="60" t="s">
        <v>338</v>
      </c>
      <c r="AK26" s="60">
        <v>320</v>
      </c>
      <c r="AL26" s="60">
        <v>400</v>
      </c>
      <c r="AM26" s="60">
        <v>0</v>
      </c>
      <c r="AN26" s="60">
        <v>1000</v>
      </c>
      <c r="AO26" s="60">
        <v>788.45590000000004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18.608519000000001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4.6488290000000001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3.3871346</v>
      </c>
    </row>
    <row r="33" spans="1:68" x14ac:dyDescent="0.3">
      <c r="A33" s="61" t="s">
        <v>300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339</v>
      </c>
      <c r="W34" s="66"/>
      <c r="X34" s="66"/>
      <c r="Y34" s="66"/>
      <c r="Z34" s="66"/>
      <c r="AA34" s="66"/>
      <c r="AC34" s="66" t="s">
        <v>302</v>
      </c>
      <c r="AD34" s="66"/>
      <c r="AE34" s="66"/>
      <c r="AF34" s="66"/>
      <c r="AG34" s="66"/>
      <c r="AH34" s="66"/>
      <c r="AJ34" s="66" t="s">
        <v>303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283</v>
      </c>
      <c r="C35" s="60" t="s">
        <v>284</v>
      </c>
      <c r="D35" s="60" t="s">
        <v>278</v>
      </c>
      <c r="E35" s="60" t="s">
        <v>285</v>
      </c>
      <c r="F35" s="60" t="s">
        <v>281</v>
      </c>
      <c r="H35" s="60"/>
      <c r="I35" s="60" t="s">
        <v>283</v>
      </c>
      <c r="J35" s="60" t="s">
        <v>284</v>
      </c>
      <c r="K35" s="60" t="s">
        <v>322</v>
      </c>
      <c r="L35" s="60" t="s">
        <v>285</v>
      </c>
      <c r="M35" s="60" t="s">
        <v>281</v>
      </c>
      <c r="O35" s="60"/>
      <c r="P35" s="60" t="s">
        <v>331</v>
      </c>
      <c r="Q35" s="60" t="s">
        <v>336</v>
      </c>
      <c r="R35" s="60" t="s">
        <v>278</v>
      </c>
      <c r="S35" s="60" t="s">
        <v>285</v>
      </c>
      <c r="T35" s="60" t="s">
        <v>281</v>
      </c>
      <c r="V35" s="60"/>
      <c r="W35" s="60" t="s">
        <v>331</v>
      </c>
      <c r="X35" s="60" t="s">
        <v>284</v>
      </c>
      <c r="Y35" s="60" t="s">
        <v>332</v>
      </c>
      <c r="Z35" s="60" t="s">
        <v>285</v>
      </c>
      <c r="AA35" s="60" t="s">
        <v>281</v>
      </c>
      <c r="AC35" s="60"/>
      <c r="AD35" s="60" t="s">
        <v>283</v>
      </c>
      <c r="AE35" s="60" t="s">
        <v>336</v>
      </c>
      <c r="AF35" s="60" t="s">
        <v>332</v>
      </c>
      <c r="AG35" s="60" t="s">
        <v>333</v>
      </c>
      <c r="AH35" s="60" t="s">
        <v>281</v>
      </c>
      <c r="AJ35" s="60"/>
      <c r="AK35" s="60" t="s">
        <v>283</v>
      </c>
      <c r="AL35" s="60" t="s">
        <v>336</v>
      </c>
      <c r="AM35" s="60" t="s">
        <v>322</v>
      </c>
      <c r="AN35" s="60" t="s">
        <v>285</v>
      </c>
      <c r="AO35" s="60" t="s">
        <v>317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1099.5510999999999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1915.8150000000001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8606.0949999999993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4752.375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357.58839999999998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194.75623999999999</v>
      </c>
    </row>
    <row r="43" spans="1:68" x14ac:dyDescent="0.3">
      <c r="A43" s="61" t="s">
        <v>340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304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305</v>
      </c>
      <c r="P44" s="66"/>
      <c r="Q44" s="66"/>
      <c r="R44" s="66"/>
      <c r="S44" s="66"/>
      <c r="T44" s="66"/>
      <c r="V44" s="66" t="s">
        <v>306</v>
      </c>
      <c r="W44" s="66"/>
      <c r="X44" s="66"/>
      <c r="Y44" s="66"/>
      <c r="Z44" s="66"/>
      <c r="AA44" s="66"/>
      <c r="AC44" s="66" t="s">
        <v>307</v>
      </c>
      <c r="AD44" s="66"/>
      <c r="AE44" s="66"/>
      <c r="AF44" s="66"/>
      <c r="AG44" s="66"/>
      <c r="AH44" s="66"/>
      <c r="AJ44" s="66" t="s">
        <v>341</v>
      </c>
      <c r="AK44" s="66"/>
      <c r="AL44" s="66"/>
      <c r="AM44" s="66"/>
      <c r="AN44" s="66"/>
      <c r="AO44" s="66"/>
      <c r="AQ44" s="66" t="s">
        <v>342</v>
      </c>
      <c r="AR44" s="66"/>
      <c r="AS44" s="66"/>
      <c r="AT44" s="66"/>
      <c r="AU44" s="66"/>
      <c r="AV44" s="66"/>
      <c r="AX44" s="66" t="s">
        <v>308</v>
      </c>
      <c r="AY44" s="66"/>
      <c r="AZ44" s="66"/>
      <c r="BA44" s="66"/>
      <c r="BB44" s="66"/>
      <c r="BC44" s="66"/>
      <c r="BE44" s="66" t="s">
        <v>343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283</v>
      </c>
      <c r="C45" s="60" t="s">
        <v>284</v>
      </c>
      <c r="D45" s="60" t="s">
        <v>278</v>
      </c>
      <c r="E45" s="60" t="s">
        <v>333</v>
      </c>
      <c r="F45" s="60" t="s">
        <v>317</v>
      </c>
      <c r="H45" s="60"/>
      <c r="I45" s="60" t="s">
        <v>283</v>
      </c>
      <c r="J45" s="60" t="s">
        <v>284</v>
      </c>
      <c r="K45" s="60" t="s">
        <v>278</v>
      </c>
      <c r="L45" s="60" t="s">
        <v>285</v>
      </c>
      <c r="M45" s="60" t="s">
        <v>281</v>
      </c>
      <c r="O45" s="60"/>
      <c r="P45" s="60" t="s">
        <v>283</v>
      </c>
      <c r="Q45" s="60" t="s">
        <v>344</v>
      </c>
      <c r="R45" s="60" t="s">
        <v>322</v>
      </c>
      <c r="S45" s="60" t="s">
        <v>333</v>
      </c>
      <c r="T45" s="60" t="s">
        <v>281</v>
      </c>
      <c r="V45" s="60"/>
      <c r="W45" s="60" t="s">
        <v>283</v>
      </c>
      <c r="X45" s="60" t="s">
        <v>336</v>
      </c>
      <c r="Y45" s="60" t="s">
        <v>332</v>
      </c>
      <c r="Z45" s="60" t="s">
        <v>333</v>
      </c>
      <c r="AA45" s="60" t="s">
        <v>317</v>
      </c>
      <c r="AC45" s="60"/>
      <c r="AD45" s="60" t="s">
        <v>283</v>
      </c>
      <c r="AE45" s="60" t="s">
        <v>336</v>
      </c>
      <c r="AF45" s="60" t="s">
        <v>332</v>
      </c>
      <c r="AG45" s="60" t="s">
        <v>285</v>
      </c>
      <c r="AH45" s="60" t="s">
        <v>281</v>
      </c>
      <c r="AJ45" s="60"/>
      <c r="AK45" s="60" t="s">
        <v>331</v>
      </c>
      <c r="AL45" s="60" t="s">
        <v>284</v>
      </c>
      <c r="AM45" s="60" t="s">
        <v>278</v>
      </c>
      <c r="AN45" s="60" t="s">
        <v>285</v>
      </c>
      <c r="AO45" s="60" t="s">
        <v>281</v>
      </c>
      <c r="AQ45" s="60"/>
      <c r="AR45" s="60" t="s">
        <v>321</v>
      </c>
      <c r="AS45" s="60" t="s">
        <v>336</v>
      </c>
      <c r="AT45" s="60" t="s">
        <v>278</v>
      </c>
      <c r="AU45" s="60" t="s">
        <v>285</v>
      </c>
      <c r="AV45" s="60" t="s">
        <v>317</v>
      </c>
      <c r="AX45" s="60"/>
      <c r="AY45" s="60" t="s">
        <v>321</v>
      </c>
      <c r="AZ45" s="60" t="s">
        <v>284</v>
      </c>
      <c r="BA45" s="60" t="s">
        <v>278</v>
      </c>
      <c r="BB45" s="60" t="s">
        <v>333</v>
      </c>
      <c r="BC45" s="60" t="s">
        <v>281</v>
      </c>
      <c r="BE45" s="60"/>
      <c r="BF45" s="60" t="s">
        <v>283</v>
      </c>
      <c r="BG45" s="60" t="s">
        <v>284</v>
      </c>
      <c r="BH45" s="60" t="s">
        <v>322</v>
      </c>
      <c r="BI45" s="60" t="s">
        <v>285</v>
      </c>
      <c r="BJ45" s="60" t="s">
        <v>281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26.036356000000001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16.829798</v>
      </c>
      <c r="O46" s="60" t="s">
        <v>345</v>
      </c>
      <c r="P46" s="60">
        <v>600</v>
      </c>
      <c r="Q46" s="60">
        <v>800</v>
      </c>
      <c r="R46" s="60">
        <v>0</v>
      </c>
      <c r="S46" s="60">
        <v>10000</v>
      </c>
      <c r="T46" s="60">
        <v>1328.0806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5.6620740000000003E-2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4.1584440000000003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223.90794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126.06576</v>
      </c>
      <c r="AX46" s="60" t="s">
        <v>309</v>
      </c>
      <c r="AY46" s="60"/>
      <c r="AZ46" s="60"/>
      <c r="BA46" s="60"/>
      <c r="BB46" s="60"/>
      <c r="BC46" s="60"/>
      <c r="BE46" s="60" t="s">
        <v>346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32" sqref="K3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347</v>
      </c>
      <c r="B2" s="55" t="s">
        <v>348</v>
      </c>
      <c r="C2" s="55" t="s">
        <v>349</v>
      </c>
      <c r="D2" s="55">
        <v>72</v>
      </c>
      <c r="E2" s="55">
        <v>2405.4243000000001</v>
      </c>
      <c r="F2" s="55">
        <v>306.46697999999998</v>
      </c>
      <c r="G2" s="55">
        <v>77.130516</v>
      </c>
      <c r="H2" s="55">
        <v>37.066850000000002</v>
      </c>
      <c r="I2" s="55">
        <v>40.063667000000002</v>
      </c>
      <c r="J2" s="55">
        <v>113.12282999999999</v>
      </c>
      <c r="K2" s="55">
        <v>53.761432999999997</v>
      </c>
      <c r="L2" s="55">
        <v>59.361396999999997</v>
      </c>
      <c r="M2" s="55">
        <v>39.288089999999997</v>
      </c>
      <c r="N2" s="55">
        <v>3.6326372999999998</v>
      </c>
      <c r="O2" s="55">
        <v>21.801159999999999</v>
      </c>
      <c r="P2" s="55">
        <v>1633.1083000000001</v>
      </c>
      <c r="Q2" s="55">
        <v>38.75694</v>
      </c>
      <c r="R2" s="55">
        <v>905.91534000000001</v>
      </c>
      <c r="S2" s="55">
        <v>173.07014000000001</v>
      </c>
      <c r="T2" s="55">
        <v>8794.14</v>
      </c>
      <c r="U2" s="55">
        <v>7.0486053999999996</v>
      </c>
      <c r="V2" s="55">
        <v>28.387661000000001</v>
      </c>
      <c r="W2" s="55">
        <v>410.92239999999998</v>
      </c>
      <c r="X2" s="55">
        <v>180.51734999999999</v>
      </c>
      <c r="Y2" s="55">
        <v>2.6452431999999999</v>
      </c>
      <c r="Z2" s="55">
        <v>2.3971681999999999</v>
      </c>
      <c r="AA2" s="55">
        <v>22.471426000000001</v>
      </c>
      <c r="AB2" s="55">
        <v>2.8159226999999998</v>
      </c>
      <c r="AC2" s="55">
        <v>788.45590000000004</v>
      </c>
      <c r="AD2" s="55">
        <v>18.608519000000001</v>
      </c>
      <c r="AE2" s="55">
        <v>4.6488290000000001</v>
      </c>
      <c r="AF2" s="55">
        <v>3.3871346</v>
      </c>
      <c r="AG2" s="55">
        <v>1099.5510999999999</v>
      </c>
      <c r="AH2" s="55">
        <v>567.58812999999998</v>
      </c>
      <c r="AI2" s="55">
        <v>531.96294999999998</v>
      </c>
      <c r="AJ2" s="55">
        <v>1915.8150000000001</v>
      </c>
      <c r="AK2" s="55">
        <v>8606.0949999999993</v>
      </c>
      <c r="AL2" s="55">
        <v>357.58839999999998</v>
      </c>
      <c r="AM2" s="55">
        <v>4752.375</v>
      </c>
      <c r="AN2" s="55">
        <v>194.75623999999999</v>
      </c>
      <c r="AO2" s="55">
        <v>26.036356000000001</v>
      </c>
      <c r="AP2" s="55">
        <v>17.839224000000002</v>
      </c>
      <c r="AQ2" s="55">
        <v>8.1971319999999999</v>
      </c>
      <c r="AR2" s="55">
        <v>16.829798</v>
      </c>
      <c r="AS2" s="55">
        <v>1328.0806</v>
      </c>
      <c r="AT2" s="55">
        <v>5.6620740000000003E-2</v>
      </c>
      <c r="AU2" s="55">
        <v>4.1584440000000003</v>
      </c>
      <c r="AV2" s="55">
        <v>223.90794</v>
      </c>
      <c r="AW2" s="55">
        <v>126.06576</v>
      </c>
      <c r="AX2" s="55">
        <v>0.42698567999999998</v>
      </c>
      <c r="AY2" s="55">
        <v>2.4432546999999998</v>
      </c>
      <c r="AZ2" s="55">
        <v>399.06796000000003</v>
      </c>
      <c r="BA2" s="55">
        <v>79.334075999999996</v>
      </c>
      <c r="BB2" s="55">
        <v>24.395686999999999</v>
      </c>
      <c r="BC2" s="55">
        <v>24.870570000000001</v>
      </c>
      <c r="BD2" s="55">
        <v>30.051729999999999</v>
      </c>
      <c r="BE2" s="55">
        <v>2.9740120999999999</v>
      </c>
      <c r="BF2" s="55">
        <v>14.843078999999999</v>
      </c>
      <c r="BG2" s="55">
        <v>1.3877448000000001E-2</v>
      </c>
      <c r="BH2" s="55">
        <v>6.8218245999999996E-2</v>
      </c>
      <c r="BI2" s="55">
        <v>5.0693990000000001E-2</v>
      </c>
      <c r="BJ2" s="55">
        <v>0.19806889</v>
      </c>
      <c r="BK2" s="55">
        <v>1.067496E-3</v>
      </c>
      <c r="BL2" s="55">
        <v>0.41653459999999998</v>
      </c>
      <c r="BM2" s="55">
        <v>4.1000610000000002</v>
      </c>
      <c r="BN2" s="55">
        <v>0.8216966</v>
      </c>
      <c r="BO2" s="55">
        <v>58.872222999999998</v>
      </c>
      <c r="BP2" s="55">
        <v>9.6078890000000001</v>
      </c>
      <c r="BQ2" s="55">
        <v>19.86816</v>
      </c>
      <c r="BR2" s="55">
        <v>70.810400000000001</v>
      </c>
      <c r="BS2" s="55">
        <v>41.378149999999998</v>
      </c>
      <c r="BT2" s="55">
        <v>11.973829</v>
      </c>
      <c r="BU2" s="55">
        <v>5.5412657999999997E-2</v>
      </c>
      <c r="BV2" s="55">
        <v>6.8054119999999996E-2</v>
      </c>
      <c r="BW2" s="55">
        <v>0.80155609999999999</v>
      </c>
      <c r="BX2" s="55">
        <v>1.6601399999999999</v>
      </c>
      <c r="BY2" s="55">
        <v>0.19605917</v>
      </c>
      <c r="BZ2" s="55">
        <v>7.3743425E-4</v>
      </c>
      <c r="CA2" s="55">
        <v>0.94693309999999997</v>
      </c>
      <c r="CB2" s="55">
        <v>3.3092814999999998E-2</v>
      </c>
      <c r="CC2" s="55">
        <v>0.27031353000000002</v>
      </c>
      <c r="CD2" s="55">
        <v>2.0535662000000001</v>
      </c>
      <c r="CE2" s="55">
        <v>0.13179136999999999</v>
      </c>
      <c r="CF2" s="55">
        <v>0.72696340000000004</v>
      </c>
      <c r="CG2" s="55">
        <v>0</v>
      </c>
      <c r="CH2" s="55">
        <v>8.0325019999999997E-2</v>
      </c>
      <c r="CI2" s="55">
        <v>2.3407999999999999E-7</v>
      </c>
      <c r="CJ2" s="55">
        <v>4.3368535000000001</v>
      </c>
      <c r="CK2" s="55">
        <v>3.233043E-2</v>
      </c>
      <c r="CL2" s="55">
        <v>0.75653210000000004</v>
      </c>
      <c r="CM2" s="55">
        <v>3.4493382000000001</v>
      </c>
      <c r="CN2" s="55">
        <v>4206.2793000000001</v>
      </c>
      <c r="CO2" s="55">
        <v>7404.2163</v>
      </c>
      <c r="CP2" s="55">
        <v>5505.1494000000002</v>
      </c>
      <c r="CQ2" s="55">
        <v>1602.547</v>
      </c>
      <c r="CR2" s="55">
        <v>858.57849999999996</v>
      </c>
      <c r="CS2" s="55">
        <v>543.23810000000003</v>
      </c>
      <c r="CT2" s="55">
        <v>4296.8339999999998</v>
      </c>
      <c r="CU2" s="55">
        <v>3001.4607000000001</v>
      </c>
      <c r="CV2" s="55">
        <v>1687.3158000000001</v>
      </c>
      <c r="CW2" s="55">
        <v>3523.7602999999999</v>
      </c>
      <c r="CX2" s="55">
        <v>976.66380000000004</v>
      </c>
      <c r="CY2" s="55">
        <v>4750.4080000000004</v>
      </c>
      <c r="CZ2" s="55">
        <v>2850.1210000000001</v>
      </c>
      <c r="DA2" s="55">
        <v>6866.2974000000004</v>
      </c>
      <c r="DB2" s="55">
        <v>5542.1796999999997</v>
      </c>
      <c r="DC2" s="55">
        <v>10588.705</v>
      </c>
      <c r="DD2" s="55">
        <v>16792.504000000001</v>
      </c>
      <c r="DE2" s="55">
        <v>4002.3339999999998</v>
      </c>
      <c r="DF2" s="55">
        <v>5888.7629999999999</v>
      </c>
      <c r="DG2" s="55">
        <v>4084.3496</v>
      </c>
      <c r="DH2" s="55">
        <v>185.8844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79.334075999999996</v>
      </c>
      <c r="B6">
        <f>BB2</f>
        <v>24.395686999999999</v>
      </c>
      <c r="C6">
        <f>BC2</f>
        <v>24.870570000000001</v>
      </c>
      <c r="D6">
        <f>BD2</f>
        <v>30.051729999999999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1" sqref="G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17936</v>
      </c>
      <c r="C2" s="51">
        <f ca="1">YEAR(TODAY())-YEAR(B2)+IF(TODAY()&gt;=DATE(YEAR(TODAY()),MONTH(B2),DAY(B2)),0,-1)</f>
        <v>72</v>
      </c>
      <c r="E2" s="47">
        <v>152.1</v>
      </c>
      <c r="F2" s="48" t="s">
        <v>275</v>
      </c>
      <c r="G2" s="47">
        <v>49.9</v>
      </c>
      <c r="H2" s="46" t="s">
        <v>40</v>
      </c>
      <c r="I2" s="67">
        <f>ROUND(G3/E3^2,1)</f>
        <v>21.6</v>
      </c>
    </row>
    <row r="3" spans="1:9" x14ac:dyDescent="0.3">
      <c r="E3" s="46">
        <f>E2/100</f>
        <v>1.5209999999999999</v>
      </c>
      <c r="F3" s="46" t="s">
        <v>39</v>
      </c>
      <c r="G3" s="46">
        <f>G2</f>
        <v>49.9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이우인, ID : H1900870)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16:35:18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44433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72</v>
      </c>
      <c r="G12" s="89"/>
      <c r="H12" s="89"/>
      <c r="I12" s="89"/>
      <c r="K12" s="118">
        <f>'개인정보 및 신체계측 입력'!E2</f>
        <v>152.1</v>
      </c>
      <c r="L12" s="119"/>
      <c r="M12" s="112">
        <f>'개인정보 및 신체계측 입력'!G2</f>
        <v>49.9</v>
      </c>
      <c r="N12" s="113"/>
      <c r="O12" s="108" t="s">
        <v>270</v>
      </c>
      <c r="P12" s="102"/>
      <c r="Q12" s="85">
        <f>'개인정보 및 신체계측 입력'!I2</f>
        <v>21.6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이우인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61.698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15.528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22.774000000000001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16</v>
      </c>
      <c r="L72" s="34" t="s">
        <v>52</v>
      </c>
      <c r="M72" s="34">
        <f>ROUND('DRIs DATA'!K8,1)</f>
        <v>6.2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120.79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236.56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180.52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187.73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137.44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573.74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260.36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2021-08-31T00:19:55Z</dcterms:modified>
</cp:coreProperties>
</file>