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<sst xmlns="http://schemas.openxmlformats.org/spreadsheetml/2006/main" count="692" uniqueCount="337">
  <si>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</si>
  <si>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</si>
  <si>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</si>
  <si>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</si>
  <si>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</si>
  <si>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</si>
  <si>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</si>
  <si>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</si>
  <si>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</si>
  <si>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</si>
  <si>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</si>
  <si>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</si>
  <si>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</si>
  <si>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</si>
  <si>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</si>
  <si>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</si>
  <si>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</si>
  <si>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</si>
  <si>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</si>
  <si>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</si>
  <si>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</si>
  <si>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</si>
  <si>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</si>
  <si>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</si>
  <si>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</si>
  <si>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</si>
  <si>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</si>
  <si>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</si>
  <si>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</si>
  <si>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</si>
  <si>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</si>
  <si>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</si>
  <si>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</si>
  <si>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</si>
  <si>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</si>
  <si>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</si>
  <si>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</si>
  <si>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</si>
  <si>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</si>
  <si>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</si>
  <si>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</si>
  <si>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</si>
  <si>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</si>
  <si>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</si>
  <si>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</si>
  <si>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</si>
  <si>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</si>
  <si>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</si>
  <si>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</si>
  <si>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</si>
  <si>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</si>
  <si>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</si>
  <si>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</si>
  <si>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</si>
  <si>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</si>
  <si>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</si>
  <si>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</si>
  <si>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</si>
  <si>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</si>
  <si>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</si>
  <si>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</si>
  <si>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</si>
  <si>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</si>
  <si>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</si>
  <si>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</si>
  <si>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</si>
  <si>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</si>
  <si>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</si>
  <si>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</si>
  <si>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</si>
  <si>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</si>
  <si>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</si>
  <si>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</si>
  <si>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</si>
  <si>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</si>
  <si>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</si>
  <si>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</si>
  <si>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</si>
  <si>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</si>
  <si>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</si>
  <si>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</si>
  <si>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</si>
  <si>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</si>
  <si>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</si>
  <si>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</si>
  <si>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</si>
  <si>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</si>
  <si>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</si>
  <si>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</si>
  <si>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</si>
  <si>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</si>
  <si>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</si>
  <si>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</si>
  <si>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</si>
  <si>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</si>
  <si>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</si>
  <si>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</si>
  <si>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</si>
  <si>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</si>
  <si>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</si>
  <si>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</si>
  <si>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</si>
  <si>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</si>
  <si>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</si>
  <si>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</si>
  <si>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</si>
  <si>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</si>
  <si>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</si>
  <si>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</si>
  <si>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</si>
  <si>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</si>
  <si>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</si>
  <si>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</si>
  <si>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</si>
  <si>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</si>
  <si>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</si>
  <si>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</si>
  <si>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</si>
  <si>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</si>
  <si>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</si>
  <si>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</si>
  <si>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</si>
  <si>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</si>
  <si>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</si>
  <si>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</si>
  <si>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</si>
  <si>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</si>
  <si>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</si>
  <si>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</si>
  <si>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</si>
  <si>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</si>
  <si>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</si>
  <si>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</si>
  <si>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</si>
  <si>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</si>
  <si>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</si>
  <si>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</si>
  <si>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</si>
  <si>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</si>
  <si>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</si>
  <si>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</si>
  <si>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</si>
  <si>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</si>
  <si>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</si>
  <si>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</si>
  <si>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</si>
  <si>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</si>
  <si>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</si>
  <si>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</si>
  <si>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</si>
  <si>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</si>
  <si>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</si>
  <si>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</si>
  <si>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</si>
  <si>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</si>
  <si>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</si>
  <si>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</si>
  <si>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</si>
  <si>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</si>
  <si>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</si>
  <si>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</si>
  <si>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</si>
  <si>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</si>
  <si>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</si>
  <si>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</si>
  <si>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</si>
  <si>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</si>
  <si>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</si>
  <si>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</si>
  <si>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</si>
  <si>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</si>
  <si>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</si>
  <si>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</si>
  <si>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</si>
  <si>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</si>
  <si>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</si>
  <si>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</si>
  <si>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</si>
  <si>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</si>
  <si>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</si>
  <si>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</si>
  <si>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</si>
  <si>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</si>
  <si>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</si>
  <si>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</si>
  <si>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</si>
  <si>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</si>
  <si>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</si>
  <si>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</si>
  <si>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</si>
  <si>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</si>
  <si>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</si>
  <si>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</si>
  <si>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</si>
  <si>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</si>
  <si>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</si>
  <si>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</si>
  <si>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</si>
  <si>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</si>
  <si>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</si>
  <si>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</si>
  <si>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</si>
  <si>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</si>
  <si>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</si>
  <si>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</si>
  <si>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</si>
  <si>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</si>
  <si>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</si>
  <si>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</si>
  <si>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</si>
  <si>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</si>
  <si>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</si>
  <si>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</si>
  <si>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</si>
  <si>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</si>
  <si>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</si>
  <si>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</si>
  <si>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</si>
  <si>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</si>
  <si>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</si>
  <si>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</si>
  <si>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</si>
  <si>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</si>
  <si>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</si>
  <si>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</si>
  <si>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</si>
  <si>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</si>
  <si>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</si>
  <si>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</si>
  <si>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</si>
  <si>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</si>
  <si>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</si>
  <si>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</si>
  <si>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</si>
  <si>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</si>
  <si>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</si>
  <si>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</si>
  <si>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</si>
  <si>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</si>
  <si>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</si>
  <si>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</si>
  <si>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</si>
  <si>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</si>
  <si>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</si>
  <si>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</si>
  <si>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</si>
  <si>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</si>
  <si>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</si>
  <si>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</si>
  <si>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</si>
  <si>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</si>
  <si>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</si>
  <si>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</si>
  <si>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</si>
  <si>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</si>
  <si>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</si>
  <si>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</si>
  <si>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</si>
  <si>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</si>
  <si>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</si>
  <si>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</si>
  <si>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</si>
  <si>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</si>
  <si>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</si>
  <si>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</si>
  <si>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</si>
  <si>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</si>
  <si>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</si>
  <si>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</si>
  <si>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</si>
  <si>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</si>
  <si>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</si>
  <si>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</si>
  <si>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</si>
  <si>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</si>
  <si>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</si>
  <si>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</si>
  <si>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</si>
  <si>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</si>
  <si>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</si>
  <si>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</si>
  <si>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</si>
  <si>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</si>
  <si>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</si>
  <si>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</si>
  <si>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</si>
  <si>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</si>
  <si>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</si>
  <si>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</si>
  <si>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</si>
  <si>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</si>
  <si>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</si>
  <si>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</si>
  <si>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</si>
  <si>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</si>
  <si>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</si>
  <si>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</si>
  <si>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</si>
  <si>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</si>
  <si>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</si>
  <si>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</si>
  <si>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</si>
  <si>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</si>
  <si>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</si>
  <si>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</si>
  <si>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</si>
  <si>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</si>
  <si>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</si>
  <si>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</si>
  <si>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</si>
  <si>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</si>
  <si>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</si>
  <si>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</si>
  <si>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</si>
  <si>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</si>
  <si>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</si>
  <si>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</si>
  <si>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</si>
  <si>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</si>
  <si>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</si>
  <si>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</si>
  <si>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</si>
  <si>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</si>
  <si>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</si>
  <si>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</si>
  <si>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</si>
  <si>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</si>
  <si>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</si>
  <si>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</si>
  <si>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</si>
  <si>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</si>
  <si>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</si>
  <si>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</si>
  <si>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이재경, ID : H1900872)</t>
  </si>
  <si>
    <t>2021년 08월 30일 16:37:10</t>
  </si>
  <si>
    <t>H1900872</t>
  </si>
  <si>
    <t>이재경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</si>
</sst>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82.641304000000005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7296"/>
        <c:axId val="265816400"/>
      </c:barChart>
      <c:catAx>
        <c:axId val="26585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16400"/>
        <c:crosses val="autoZero"/>
        <c:auto val="1"/>
        <c:lblAlgn val="ctr"/>
        <c:lblOffset val="100"/>
        <c:noMultiLvlLbl val="0"/>
      </c:catAx>
      <c:valAx>
        <c:axId val="2658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4.470491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7216"/>
        <c:axId val="266437608"/>
      </c:barChart>
      <c:catAx>
        <c:axId val="26643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7608"/>
        <c:crosses val="autoZero"/>
        <c:auto val="1"/>
        <c:lblAlgn val="ctr"/>
        <c:lblOffset val="100"/>
        <c:noMultiLvlLbl val="0"/>
      </c:catAx>
      <c:valAx>
        <c:axId val="26643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4.5786275999999999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2512"/>
        <c:axId val="266432904"/>
      </c:barChart>
      <c:catAx>
        <c:axId val="2664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2904"/>
        <c:crosses val="autoZero"/>
        <c:auto val="1"/>
        <c:lblAlgn val="ctr"/>
        <c:lblOffset val="100"/>
        <c:noMultiLvlLbl val="0"/>
      </c:catAx>
      <c:valAx>
        <c:axId val="2664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1557.9976999999999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6000"/>
        <c:axId val="266848744"/>
      </c:barChart>
      <c:catAx>
        <c:axId val="2668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8744"/>
        <c:crosses val="autoZero"/>
        <c:auto val="1"/>
        <c:lblAlgn val="ctr"/>
        <c:lblOffset val="100"/>
        <c:noMultiLvlLbl val="0"/>
      </c:catAx>
      <c:valAx>
        <c:axId val="2668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4970.0923000000003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7176"/>
        <c:axId val="266847960"/>
      </c:barChart>
      <c:catAx>
        <c:axId val="2668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960"/>
        <c:crosses val="autoZero"/>
        <c:auto val="1"/>
        <c:lblAlgn val="ctr"/>
        <c:lblOffset val="100"/>
        <c:noMultiLvlLbl val="0"/>
      </c:catAx>
      <c:valAx>
        <c:axId val="266847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340.50232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528"/>
        <c:axId val="266847568"/>
      </c:barChart>
      <c:catAx>
        <c:axId val="2668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568"/>
        <c:crosses val="autoZero"/>
        <c:auto val="1"/>
        <c:lblAlgn val="ctr"/>
        <c:lblOffset val="100"/>
        <c:noMultiLvlLbl val="0"/>
      </c:catAx>
      <c:valAx>
        <c:axId val="2668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169.55205000000001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920"/>
        <c:axId val="266850312"/>
      </c:barChart>
      <c:catAx>
        <c:axId val="2668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0312"/>
        <c:crosses val="autoZero"/>
        <c:auto val="1"/>
        <c:lblAlgn val="ctr"/>
        <c:lblOffset val="100"/>
        <c:noMultiLvlLbl val="0"/>
      </c:catAx>
      <c:valAx>
        <c:axId val="2668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13.226666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1880"/>
        <c:axId val="266852272"/>
      </c:barChart>
      <c:catAx>
        <c:axId val="2668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2272"/>
        <c:crosses val="autoZero"/>
        <c:auto val="1"/>
        <c:lblAlgn val="ctr"/>
        <c:lblOffset val="100"/>
        <c:noMultiLvlLbl val="0"/>
      </c:catAx>
      <c:valAx>
        <c:axId val="26685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1005.3778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136"/>
        <c:axId val="266853448"/>
      </c:barChart>
      <c:catAx>
        <c:axId val="26684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3448"/>
        <c:crosses val="autoZero"/>
        <c:auto val="1"/>
        <c:lblAlgn val="ctr"/>
        <c:lblOffset val="100"/>
        <c:noMultiLvlLbl val="0"/>
      </c:catAx>
      <c:valAx>
        <c:axId val="26685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2.3301045999999999E-2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3056"/>
        <c:axId val="267402136"/>
      </c:barChart>
      <c:catAx>
        <c:axId val="266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136"/>
        <c:crosses val="autoZero"/>
        <c:auto val="1"/>
        <c:lblAlgn val="ctr"/>
        <c:lblOffset val="100"/>
        <c:noMultiLvlLbl val="0"/>
      </c:catAx>
      <c:valAx>
        <c:axId val="26740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4.1559730000000004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2528"/>
        <c:axId val="267400960"/>
      </c:barChart>
      <c:catAx>
        <c:axId val="26740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960"/>
        <c:crosses val="autoZero"/>
        <c:auto val="1"/>
        <c:lblAlgn val="ctr"/>
        <c:lblOffset val="100"/>
        <c:noMultiLvlLbl val="0"/>
      </c:catAx>
      <c:valAx>
        <c:axId val="26740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38.706899999999997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9064"/>
        <c:axId val="266010240"/>
      </c:barChart>
      <c:catAx>
        <c:axId val="26600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10240"/>
        <c:crosses val="autoZero"/>
        <c:auto val="1"/>
        <c:lblAlgn val="ctr"/>
        <c:lblOffset val="100"/>
        <c:noMultiLvlLbl val="0"/>
      </c:catAx>
      <c:valAx>
        <c:axId val="26601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163.27141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1744"/>
        <c:axId val="267402920"/>
      </c:barChart>
      <c:catAx>
        <c:axId val="2674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920"/>
        <c:crosses val="autoZero"/>
        <c:auto val="1"/>
        <c:lblAlgn val="ctr"/>
        <c:lblOffset val="100"/>
        <c:noMultiLvlLbl val="0"/>
      </c:catAx>
      <c:valAx>
        <c:axId val="26740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99.983315000000005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3312"/>
        <c:axId val="267404096"/>
      </c:barChart>
      <c:catAx>
        <c:axId val="2674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096"/>
        <c:crosses val="autoZero"/>
        <c:auto val="1"/>
        <c:lblAlgn val="ctr"/>
        <c:lblOffset val="100"/>
        <c:noMultiLvlLbl val="0"/>
      </c:catAx>
      <c:valAx>
        <c:axId val="2674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9.5340000000000007</c:v>
                </c:pt>
                <c:pt idx="1">
                  <c:v>16.795000000000002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7405272"/>
        <c:axId val="267404488"/>
      </c:barChart>
      <c:catAx>
        <c:axId val="2674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488"/>
        <c:crosses val="autoZero"/>
        <c:auto val="1"/>
        <c:lblAlgn val="ctr"/>
        <c:lblOffset val="100"/>
        <c:noMultiLvlLbl val="0"/>
      </c:catAx>
      <c:valAx>
        <c:axId val="2674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18.708124000000002</c:v>
                </c:pt>
                <c:pt idx="1">
                  <c:v>20.843283</c:v>
                </c:pt>
                <c:pt idx="2">
                  <c:v>23.035454000000001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813.41845999999998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6056"/>
        <c:axId val="267406448"/>
      </c:barChart>
      <c:catAx>
        <c:axId val="2674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6448"/>
        <c:crosses val="autoZero"/>
        <c:auto val="1"/>
        <c:lblAlgn val="ctr"/>
        <c:lblOffset val="100"/>
        <c:noMultiLvlLbl val="0"/>
      </c:catAx>
      <c:valAx>
        <c:axId val="267406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29.468323000000002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399784"/>
        <c:axId val="267400176"/>
      </c:barChart>
      <c:catAx>
        <c:axId val="26739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176"/>
        <c:crosses val="autoZero"/>
        <c:auto val="1"/>
        <c:lblAlgn val="ctr"/>
        <c:lblOffset val="100"/>
        <c:noMultiLvlLbl val="0"/>
      </c:catAx>
      <c:valAx>
        <c:axId val="26740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3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73.489999999999995</c:v>
                </c:pt>
                <c:pt idx="1">
                  <c:v>11.032999999999999</c:v>
                </c:pt>
                <c:pt idx="2">
                  <c:v>15.477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8079056"/>
        <c:axId val="268084152"/>
      </c:barChart>
      <c:catAx>
        <c:axId val="2680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152"/>
        <c:crosses val="autoZero"/>
        <c:auto val="1"/>
        <c:lblAlgn val="ctr"/>
        <c:lblOffset val="100"/>
        <c:noMultiLvlLbl val="0"/>
      </c:catAx>
      <c:valAx>
        <c:axId val="26808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2414.9546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9448"/>
        <c:axId val="268081016"/>
      </c:barChart>
      <c:catAx>
        <c:axId val="26807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016"/>
        <c:crosses val="autoZero"/>
        <c:auto val="1"/>
        <c:lblAlgn val="ctr"/>
        <c:lblOffset val="100"/>
        <c:noMultiLvlLbl val="0"/>
      </c:catAx>
      <c:valAx>
        <c:axId val="26808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233.17416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3368"/>
        <c:axId val="268084544"/>
      </c:barChart>
      <c:catAx>
        <c:axId val="2680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544"/>
        <c:crosses val="autoZero"/>
        <c:auto val="1"/>
        <c:lblAlgn val="ctr"/>
        <c:lblOffset val="100"/>
        <c:noMultiLvlLbl val="0"/>
      </c:catAx>
      <c:valAx>
        <c:axId val="26808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751.27715999999998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624"/>
        <c:axId val="268081800"/>
      </c:barChart>
      <c:catAx>
        <c:axId val="26808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800"/>
        <c:crosses val="autoZero"/>
        <c:auto val="1"/>
        <c:lblAlgn val="ctr"/>
        <c:lblOffset val="100"/>
        <c:noMultiLvlLbl val="0"/>
      </c:catAx>
      <c:valAx>
        <c:axId val="26808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6.1386779999999996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7104"/>
        <c:axId val="266007496"/>
      </c:barChart>
      <c:catAx>
        <c:axId val="2660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7496"/>
        <c:crosses val="autoZero"/>
        <c:auto val="1"/>
        <c:lblAlgn val="ctr"/>
        <c:lblOffset val="100"/>
        <c:noMultiLvlLbl val="0"/>
      </c:catAx>
      <c:valAx>
        <c:axId val="26600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7098.8633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2192"/>
        <c:axId val="268082584"/>
      </c:barChart>
      <c:catAx>
        <c:axId val="2680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2584"/>
        <c:crosses val="autoZero"/>
        <c:auto val="1"/>
        <c:lblAlgn val="ctr"/>
        <c:lblOffset val="100"/>
        <c:noMultiLvlLbl val="0"/>
      </c:catAx>
      <c:valAx>
        <c:axId val="26808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18.036566000000001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232"/>
        <c:axId val="268083760"/>
      </c:barChart>
      <c:catAx>
        <c:axId val="2680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3760"/>
        <c:crosses val="autoZero"/>
        <c:auto val="1"/>
        <c:lblAlgn val="ctr"/>
        <c:lblOffset val="100"/>
        <c:noMultiLvlLbl val="0"/>
      </c:catAx>
      <c:valAx>
        <c:axId val="26808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2.5216400000000001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7880"/>
        <c:axId val="452687416"/>
      </c:barChart>
      <c:catAx>
        <c:axId val="2680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687416"/>
        <c:crosses val="autoZero"/>
        <c:auto val="1"/>
        <c:lblAlgn val="ctr"/>
        <c:lblOffset val="100"/>
        <c:noMultiLvlLbl val="0"/>
      </c:catAx>
      <c:valAx>
        <c:axId val="4526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288.4744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10632"/>
        <c:axId val="266008672"/>
      </c:barChart>
      <c:catAx>
        <c:axId val="26601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8672"/>
        <c:crosses val="autoZero"/>
        <c:auto val="1"/>
        <c:lblAlgn val="ctr"/>
        <c:lblOffset val="100"/>
        <c:noMultiLvlLbl val="0"/>
      </c:catAx>
      <c:valAx>
        <c:axId val="2660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1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2.0420554000000002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472"/>
        <c:axId val="266438000"/>
      </c:barChart>
      <c:catAx>
        <c:axId val="26643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8000"/>
        <c:crosses val="autoZero"/>
        <c:auto val="1"/>
        <c:lblAlgn val="ctr"/>
        <c:lblOffset val="100"/>
        <c:noMultiLvlLbl val="0"/>
      </c:catAx>
      <c:valAx>
        <c:axId val="2664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19.269241000000001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8392"/>
        <c:axId val="266434080"/>
      </c:barChart>
      <c:catAx>
        <c:axId val="2664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4080"/>
        <c:crosses val="autoZero"/>
        <c:auto val="1"/>
        <c:lblAlgn val="ctr"/>
        <c:lblOffset val="100"/>
        <c:noMultiLvlLbl val="0"/>
      </c:catAx>
      <c:valAx>
        <c:axId val="26643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2.5216400000000001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864"/>
        <c:axId val="266436432"/>
      </c:barChart>
      <c:catAx>
        <c:axId val="2664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6432"/>
        <c:crosses val="autoZero"/>
        <c:auto val="1"/>
        <c:lblAlgn val="ctr"/>
        <c:lblOffset val="100"/>
        <c:noMultiLvlLbl val="0"/>
      </c:catAx>
      <c:valAx>
        <c:axId val="26643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833.14800000000002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5648"/>
        <c:axId val="266433688"/>
      </c:barChart>
      <c:catAx>
        <c:axId val="2664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688"/>
        <c:crosses val="autoZero"/>
        <c:auto val="1"/>
        <c:lblAlgn val="ctr"/>
        <c:lblOffset val="100"/>
        <c:noMultiLvlLbl val="0"/>
      </c:catAx>
      <c:valAx>
        <c:axId val="2664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8.5716599999999996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9568"/>
        <c:axId val="266433296"/>
      </c:barChart>
      <c:catAx>
        <c:axId val="2664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296"/>
        <c:crosses val="autoZero"/>
        <c:auto val="1"/>
        <c:lblAlgn val="ctr"/>
        <c:lblOffset val="100"/>
        <c:noMultiLvlLbl val="0"/>
      </c:catAx>
      <c:valAx>
        <c:axId val="266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이재경, ID : H1900872)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16:37:10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2414.9546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82.641304000000005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38.706899999999997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73.489999999999995</v>
      </c>
      <c r="G8" s="59">
        <f>'DRIs DATA 입력'!G8</f>
        <v>11.032999999999999</v>
      </c>
      <c r="H8" s="59">
        <f>'DRIs DATA 입력'!H8</f>
        <v>15.477</v>
      </c>
      <c r="I8" s="55"/>
      <c r="J8" s="59" t="s">
        <v>215</v>
      </c>
      <c r="K8" s="59">
        <f>'DRIs DATA 입력'!K8</f>
        <v>9.5340000000000007</v>
      </c>
      <c r="L8" s="59">
        <f>'DRIs DATA 입력'!L8</f>
        <v>16.795000000000002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813.41845999999998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29.468323000000002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6.1386779999999996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288.4744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233.17416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2.4637920000000002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2.0420554000000002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19.269241000000001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2.5216400000000001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833.14800000000002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8.5716599999999996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4.470491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4.5786275999999999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751.27715999999998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1557.9976999999999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7098.8633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4970.0923000000003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340.50232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169.55205000000001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18.036566000000001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13.226666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1005.3778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2.3301045999999999E-2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4.1559730000000004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163.27141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99.983315000000005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2" t="s">
        <v>284</v>
      </c>
      <c r="F4" s="63"/>
      <c r="G4" s="63"/>
      <c r="H4" s="64"/>
      <c r="J4" s="62" t="s">
        <v>285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1800</v>
      </c>
      <c r="C6" s="60">
        <v>2414.9546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50</v>
      </c>
      <c r="Q6" s="60">
        <v>0</v>
      </c>
      <c r="R6" s="60">
        <v>0</v>
      </c>
      <c r="S6" s="60">
        <v>82.641304000000005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38.706899999999997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73.489999999999995</v>
      </c>
      <c r="G8" s="60">
        <v>11.032999999999999</v>
      </c>
      <c r="H8" s="60">
        <v>15.477</v>
      </c>
      <c r="J8" s="60" t="s">
        <v>298</v>
      </c>
      <c r="K8" s="60">
        <v>9.5340000000000007</v>
      </c>
      <c r="L8" s="60">
        <v>16.795000000000002</v>
      </c>
    </row>
    <row r="13" spans="1:27" x14ac:dyDescent="0.3">
      <c r="A13" s="61" t="s">
        <v>299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813.41845999999998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29.468323000000002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6.1386779999999996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288.4744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287</v>
      </c>
      <c r="AX25" s="60"/>
      <c r="AY25" s="60" t="s">
        <v>291</v>
      </c>
      <c r="AZ25" s="60" t="s">
        <v>292</v>
      </c>
      <c r="BA25" s="60" t="s">
        <v>279</v>
      </c>
      <c r="BB25" s="60" t="s">
        <v>293</v>
      </c>
      <c r="BC25" s="60" t="s">
        <v>287</v>
      </c>
      <c r="BE25" s="60"/>
      <c r="BF25" s="60" t="s">
        <v>291</v>
      </c>
      <c r="BG25" s="60" t="s">
        <v>292</v>
      </c>
      <c r="BH25" s="60" t="s">
        <v>279</v>
      </c>
      <c r="BI25" s="60" t="s">
        <v>293</v>
      </c>
      <c r="BJ25" s="60" t="s">
        <v>287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233.17416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2.4637920000000002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2.0420554000000002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19.269241000000001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2.5216400000000001</v>
      </c>
      <c r="AJ26" s="60" t="s">
        <v>315</v>
      </c>
      <c r="AK26" s="60">
        <v>320</v>
      </c>
      <c r="AL26" s="60">
        <v>400</v>
      </c>
      <c r="AM26" s="60">
        <v>0</v>
      </c>
      <c r="AN26" s="60">
        <v>1000</v>
      </c>
      <c r="AO26" s="60">
        <v>833.14800000000002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8.5716599999999996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4.470491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4.5786275999999999</v>
      </c>
    </row>
    <row r="33" spans="1:68" x14ac:dyDescent="0.3">
      <c r="A33" s="61" t="s">
        <v>316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320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287</v>
      </c>
      <c r="H35" s="60"/>
      <c r="I35" s="60" t="s">
        <v>291</v>
      </c>
      <c r="J35" s="60" t="s">
        <v>292</v>
      </c>
      <c r="K35" s="60" t="s">
        <v>279</v>
      </c>
      <c r="L35" s="60" t="s">
        <v>293</v>
      </c>
      <c r="M35" s="60" t="s">
        <v>287</v>
      </c>
      <c r="O35" s="60"/>
      <c r="P35" s="60" t="s">
        <v>291</v>
      </c>
      <c r="Q35" s="60" t="s">
        <v>292</v>
      </c>
      <c r="R35" s="60" t="s">
        <v>279</v>
      </c>
      <c r="S35" s="60" t="s">
        <v>293</v>
      </c>
      <c r="T35" s="60" t="s">
        <v>287</v>
      </c>
      <c r="V35" s="60"/>
      <c r="W35" s="60" t="s">
        <v>291</v>
      </c>
      <c r="X35" s="60" t="s">
        <v>292</v>
      </c>
      <c r="Y35" s="60" t="s">
        <v>279</v>
      </c>
      <c r="Z35" s="60" t="s">
        <v>293</v>
      </c>
      <c r="AA35" s="60" t="s">
        <v>287</v>
      </c>
      <c r="AC35" s="60"/>
      <c r="AD35" s="60" t="s">
        <v>291</v>
      </c>
      <c r="AE35" s="60" t="s">
        <v>292</v>
      </c>
      <c r="AF35" s="60" t="s">
        <v>279</v>
      </c>
      <c r="AG35" s="60" t="s">
        <v>293</v>
      </c>
      <c r="AH35" s="60" t="s">
        <v>287</v>
      </c>
      <c r="AJ35" s="60"/>
      <c r="AK35" s="60" t="s">
        <v>291</v>
      </c>
      <c r="AL35" s="60" t="s">
        <v>292</v>
      </c>
      <c r="AM35" s="60" t="s">
        <v>279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751.27715999999998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1557.9976999999999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7098.8633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4970.0923000000003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340.50232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169.55205000000001</v>
      </c>
    </row>
    <row r="43" spans="1:68" x14ac:dyDescent="0.3">
      <c r="A43" s="61" t="s">
        <v>321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322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324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293</v>
      </c>
      <c r="M45" s="60" t="s">
        <v>287</v>
      </c>
      <c r="O45" s="60"/>
      <c r="P45" s="60" t="s">
        <v>291</v>
      </c>
      <c r="Q45" s="60" t="s">
        <v>292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287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291</v>
      </c>
      <c r="AL45" s="60" t="s">
        <v>292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292</v>
      </c>
      <c r="BA45" s="60" t="s">
        <v>279</v>
      </c>
      <c r="BB45" s="60" t="s">
        <v>293</v>
      </c>
      <c r="BC45" s="60" t="s">
        <v>287</v>
      </c>
      <c r="BE45" s="60"/>
      <c r="BF45" s="60" t="s">
        <v>291</v>
      </c>
      <c r="BG45" s="60" t="s">
        <v>292</v>
      </c>
      <c r="BH45" s="60" t="s">
        <v>279</v>
      </c>
      <c r="BI45" s="60" t="s">
        <v>293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18.036566000000001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13.226666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1005.3778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2.3301045999999999E-2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4.1559730000000004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163.27141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99.983315000000005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8" sqref="E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277</v>
      </c>
      <c r="D2" s="55">
        <v>52</v>
      </c>
      <c r="E2" s="55">
        <v>2414.9546</v>
      </c>
      <c r="F2" s="55">
        <v>392.40213</v>
      </c>
      <c r="G2" s="55">
        <v>58.912129999999998</v>
      </c>
      <c r="H2" s="55">
        <v>33.394725999999999</v>
      </c>
      <c r="I2" s="55">
        <v>25.517403000000002</v>
      </c>
      <c r="J2" s="55">
        <v>82.641304000000005</v>
      </c>
      <c r="K2" s="55">
        <v>46.217770000000002</v>
      </c>
      <c r="L2" s="55">
        <v>36.423533999999997</v>
      </c>
      <c r="M2" s="55">
        <v>38.706899999999997</v>
      </c>
      <c r="N2" s="55">
        <v>4.2377560000000001</v>
      </c>
      <c r="O2" s="55">
        <v>24.278727</v>
      </c>
      <c r="P2" s="55">
        <v>1785.6737000000001</v>
      </c>
      <c r="Q2" s="55">
        <v>33.337670000000003</v>
      </c>
      <c r="R2" s="55">
        <v>813.41845999999998</v>
      </c>
      <c r="S2" s="55">
        <v>168.23253</v>
      </c>
      <c r="T2" s="55">
        <v>7742.2285000000002</v>
      </c>
      <c r="U2" s="55">
        <v>6.1386779999999996</v>
      </c>
      <c r="V2" s="55">
        <v>29.468323000000002</v>
      </c>
      <c r="W2" s="55">
        <v>288.4744</v>
      </c>
      <c r="X2" s="55">
        <v>233.17416</v>
      </c>
      <c r="Y2" s="55">
        <v>2.4637920000000002</v>
      </c>
      <c r="Z2" s="55">
        <v>2.0420554000000002</v>
      </c>
      <c r="AA2" s="55">
        <v>19.269241000000001</v>
      </c>
      <c r="AB2" s="55">
        <v>2.5216400000000001</v>
      </c>
      <c r="AC2" s="55">
        <v>833.14800000000002</v>
      </c>
      <c r="AD2" s="55">
        <v>8.5716599999999996</v>
      </c>
      <c r="AE2" s="55">
        <v>4.470491</v>
      </c>
      <c r="AF2" s="55">
        <v>4.5786275999999999</v>
      </c>
      <c r="AG2" s="55">
        <v>751.27715999999998</v>
      </c>
      <c r="AH2" s="55">
        <v>375.22201999999999</v>
      </c>
      <c r="AI2" s="55">
        <v>376.05509999999998</v>
      </c>
      <c r="AJ2" s="55">
        <v>1557.9976999999999</v>
      </c>
      <c r="AK2" s="55">
        <v>7098.8633</v>
      </c>
      <c r="AL2" s="55">
        <v>340.50232</v>
      </c>
      <c r="AM2" s="55">
        <v>4970.0923000000003</v>
      </c>
      <c r="AN2" s="55">
        <v>169.55205000000001</v>
      </c>
      <c r="AO2" s="55">
        <v>18.036566000000001</v>
      </c>
      <c r="AP2" s="55">
        <v>13.769304999999999</v>
      </c>
      <c r="AQ2" s="55">
        <v>4.2672606000000002</v>
      </c>
      <c r="AR2" s="55">
        <v>13.226666</v>
      </c>
      <c r="AS2" s="55">
        <v>1005.3778</v>
      </c>
      <c r="AT2" s="55">
        <v>2.3301045999999999E-2</v>
      </c>
      <c r="AU2" s="55">
        <v>4.1559730000000004</v>
      </c>
      <c r="AV2" s="55">
        <v>163.27141</v>
      </c>
      <c r="AW2" s="55">
        <v>99.983315000000005</v>
      </c>
      <c r="AX2" s="55">
        <v>0.13062145</v>
      </c>
      <c r="AY2" s="55">
        <v>1.3654382</v>
      </c>
      <c r="AZ2" s="55">
        <v>388.39837999999997</v>
      </c>
      <c r="BA2" s="55">
        <v>62.613067999999998</v>
      </c>
      <c r="BB2" s="55">
        <v>18.708124000000002</v>
      </c>
      <c r="BC2" s="55">
        <v>20.843283</v>
      </c>
      <c r="BD2" s="55">
        <v>23.035454000000001</v>
      </c>
      <c r="BE2" s="55">
        <v>1.7138036000000001</v>
      </c>
      <c r="BF2" s="55">
        <v>8.2337550000000004</v>
      </c>
      <c r="BG2" s="55">
        <v>6.9387240000000003E-3</v>
      </c>
      <c r="BH2" s="55">
        <v>5.9637404999999998E-2</v>
      </c>
      <c r="BI2" s="55">
        <v>4.4503246000000003E-2</v>
      </c>
      <c r="BJ2" s="55">
        <v>0.15863695999999999</v>
      </c>
      <c r="BK2" s="55">
        <v>5.3374800000000001E-4</v>
      </c>
      <c r="BL2" s="55">
        <v>0.58078399999999997</v>
      </c>
      <c r="BM2" s="55">
        <v>6.3814463999999997</v>
      </c>
      <c r="BN2" s="55">
        <v>1.908077</v>
      </c>
      <c r="BO2" s="55">
        <v>99.536799999999999</v>
      </c>
      <c r="BP2" s="55">
        <v>17.747957</v>
      </c>
      <c r="BQ2" s="55">
        <v>32.084792999999998</v>
      </c>
      <c r="BR2" s="55">
        <v>113.685455</v>
      </c>
      <c r="BS2" s="55">
        <v>43.499946999999999</v>
      </c>
      <c r="BT2" s="55">
        <v>22.497913</v>
      </c>
      <c r="BU2" s="55">
        <v>0.50933253999999994</v>
      </c>
      <c r="BV2" s="55">
        <v>6.5365456000000002E-2</v>
      </c>
      <c r="BW2" s="55">
        <v>1.4657001000000001</v>
      </c>
      <c r="BX2" s="55">
        <v>1.9843029000000001</v>
      </c>
      <c r="BY2" s="55">
        <v>0.15726973</v>
      </c>
      <c r="BZ2" s="55">
        <v>6.6708866999999996E-4</v>
      </c>
      <c r="CA2" s="55">
        <v>1.2642496999999999</v>
      </c>
      <c r="CB2" s="55">
        <v>2.9971797000000001E-2</v>
      </c>
      <c r="CC2" s="55">
        <v>0.14137222999999999</v>
      </c>
      <c r="CD2" s="55">
        <v>1.2966579</v>
      </c>
      <c r="CE2" s="55">
        <v>0.12125935</v>
      </c>
      <c r="CF2" s="55">
        <v>0.46470433</v>
      </c>
      <c r="CG2" s="55">
        <v>0</v>
      </c>
      <c r="CH2" s="55">
        <v>3.7644660000000003E-2</v>
      </c>
      <c r="CI2" s="55">
        <v>2.5332670000000001E-3</v>
      </c>
      <c r="CJ2" s="55">
        <v>2.9503225999999998</v>
      </c>
      <c r="CK2" s="55">
        <v>1.7852320000000001E-2</v>
      </c>
      <c r="CL2" s="55">
        <v>4.2203245000000003</v>
      </c>
      <c r="CM2" s="55">
        <v>5.4538336000000003</v>
      </c>
      <c r="CN2" s="55">
        <v>2885.4252999999999</v>
      </c>
      <c r="CO2" s="55">
        <v>5099.0339999999997</v>
      </c>
      <c r="CP2" s="55">
        <v>3153.2377999999999</v>
      </c>
      <c r="CQ2" s="55">
        <v>1091.9589000000001</v>
      </c>
      <c r="CR2" s="55">
        <v>568.67330000000004</v>
      </c>
      <c r="CS2" s="55">
        <v>539.87739999999997</v>
      </c>
      <c r="CT2" s="55">
        <v>2935.3901000000001</v>
      </c>
      <c r="CU2" s="55">
        <v>1902.826</v>
      </c>
      <c r="CV2" s="55">
        <v>1698.3043</v>
      </c>
      <c r="CW2" s="55">
        <v>2147.0700000000002</v>
      </c>
      <c r="CX2" s="55">
        <v>675.31104000000005</v>
      </c>
      <c r="CY2" s="55">
        <v>3524.6864999999998</v>
      </c>
      <c r="CZ2" s="55">
        <v>2026.5135</v>
      </c>
      <c r="DA2" s="55">
        <v>4314.9189999999999</v>
      </c>
      <c r="DB2" s="55">
        <v>3945.9225999999999</v>
      </c>
      <c r="DC2" s="55">
        <v>6857.0483000000004</v>
      </c>
      <c r="DD2" s="55">
        <v>11226.299000000001</v>
      </c>
      <c r="DE2" s="55">
        <v>2217.4540000000002</v>
      </c>
      <c r="DF2" s="55">
        <v>4828.8725999999997</v>
      </c>
      <c r="DG2" s="55">
        <v>2606.7026000000001</v>
      </c>
      <c r="DH2" s="55">
        <v>78.450670000000002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62.613067999999998</v>
      </c>
      <c r="B6">
        <f>BB2</f>
        <v>18.708124000000002</v>
      </c>
      <c r="C6">
        <f>BC2</f>
        <v>20.843283</v>
      </c>
      <c r="D6">
        <f>BD2</f>
        <v>23.035454000000001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25272</v>
      </c>
      <c r="C2" s="51">
        <f ca="1">YEAR(TODAY())-YEAR(B2)+IF(TODAY()&gt;=DATE(YEAR(TODAY()),MONTH(B2),DAY(B2)),0,-1)</f>
        <v>52</v>
      </c>
      <c r="E2" s="47">
        <v>155.19999999999999</v>
      </c>
      <c r="F2" s="48" t="s">
        <v>275</v>
      </c>
      <c r="G2" s="47">
        <v>58.5</v>
      </c>
      <c r="H2" s="46" t="s">
        <v>40</v>
      </c>
      <c r="I2" s="67">
        <f>ROUND(G3/E3^2,1)</f>
        <v>24.3</v>
      </c>
    </row>
    <row r="3" spans="1:9" x14ac:dyDescent="0.3">
      <c r="E3" s="46">
        <f>E2/100</f>
        <v>1.5519999999999998</v>
      </c>
      <c r="F3" s="46" t="s">
        <v>39</v>
      </c>
      <c r="G3" s="46">
        <f>G2</f>
        <v>58.5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이재경, ID : H1900872)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16:37:10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44434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52</v>
      </c>
      <c r="G12" s="89"/>
      <c r="H12" s="89"/>
      <c r="I12" s="89"/>
      <c r="K12" s="118">
        <f>'개인정보 및 신체계측 입력'!E2</f>
        <v>155.19999999999999</v>
      </c>
      <c r="L12" s="119"/>
      <c r="M12" s="112">
        <f>'개인정보 및 신체계측 입력'!G2</f>
        <v>58.5</v>
      </c>
      <c r="N12" s="113"/>
      <c r="O12" s="108" t="s">
        <v>270</v>
      </c>
      <c r="P12" s="102"/>
      <c r="Q12" s="85">
        <f>'개인정보 및 신체계측 입력'!I2</f>
        <v>24.3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이재경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73.489999999999995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11.032999999999999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15.477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16.8</v>
      </c>
      <c r="L72" s="34" t="s">
        <v>52</v>
      </c>
      <c r="M72" s="34">
        <f>ROUND('DRIs DATA'!K8,1)</f>
        <v>9.5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108.46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245.57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233.17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168.11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93.91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473.26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180.37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2021-08-31T00:23:36Z</dcterms:modified>
</cp:coreProperties>
</file>