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<sst xmlns="http://schemas.openxmlformats.org/spreadsheetml/2006/main" count="692" uniqueCount="346">
  <si>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</si>
  <si>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</si>
  <si>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</si>
  <si>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</si>
  <si>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</si>
  <si>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</si>
  <si>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</si>
  <si>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</si>
  <si>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</si>
  <si>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</si>
  <si>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</si>
  <si>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</si>
  <si>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</si>
  <si>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</si>
  <si>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</si>
  <si>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</si>
  <si>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</si>
  <si>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</si>
  <si>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</si>
  <si>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</si>
  <si>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</si>
  <si>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</si>
  <si>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</si>
  <si>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</si>
  <si>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</si>
  <si>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</si>
  <si>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</si>
  <si>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</si>
  <si>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</si>
  <si>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</si>
  <si>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</si>
  <si>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</si>
  <si>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</si>
  <si>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</si>
  <si>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</si>
  <si>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</si>
  <si>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</si>
  <si>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</si>
  <si>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</si>
  <si>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</si>
  <si>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</si>
  <si>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</si>
  <si>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</si>
  <si>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</si>
  <si>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</si>
  <si>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</si>
  <si>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</si>
  <si>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</si>
  <si>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</si>
  <si>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</si>
  <si>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</si>
  <si>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</si>
  <si>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</si>
  <si>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</si>
  <si>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</si>
  <si>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</si>
  <si>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</si>
  <si>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</si>
  <si>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</si>
  <si>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</si>
  <si>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</si>
  <si>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</si>
  <si>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</si>
  <si>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</si>
  <si>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</si>
  <si>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</si>
  <si>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</si>
  <si>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</si>
  <si>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</si>
  <si>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</si>
  <si>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</si>
  <si>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</si>
  <si>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</si>
  <si>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</si>
  <si>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</si>
  <si>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</si>
  <si>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</si>
  <si>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</si>
  <si>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</si>
  <si>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</si>
  <si>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</si>
  <si>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</si>
  <si>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</si>
  <si>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</si>
  <si>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</si>
  <si>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</si>
  <si>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</si>
  <si>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</si>
  <si>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</si>
  <si>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</si>
  <si>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</si>
  <si>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</si>
  <si>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</si>
  <si>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</si>
  <si>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</si>
  <si>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</si>
  <si>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</si>
  <si>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</si>
  <si>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</si>
  <si>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</si>
  <si>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</si>
  <si>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</si>
  <si>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</si>
  <si>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</si>
  <si>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</si>
  <si>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</si>
  <si>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</si>
  <si>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</si>
  <si>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</si>
  <si>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</si>
  <si>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</si>
  <si>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</si>
  <si>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</si>
  <si>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</si>
  <si>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</si>
  <si>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</si>
  <si>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</si>
  <si>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</si>
  <si>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</si>
  <si>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</si>
  <si>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</si>
  <si>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</si>
  <si>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</si>
  <si>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</si>
  <si>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</si>
  <si>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</si>
  <si>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</si>
  <si>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</si>
  <si>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</si>
  <si>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</si>
  <si>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</si>
  <si>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</si>
  <si>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</si>
  <si>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</si>
  <si>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</si>
  <si>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</si>
  <si>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</si>
  <si>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</si>
  <si>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</si>
  <si>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</si>
  <si>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</si>
  <si>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</si>
  <si>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</si>
  <si>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</si>
  <si>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</si>
  <si>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</si>
  <si>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</si>
  <si>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</si>
  <si>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</si>
  <si>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</si>
  <si>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</si>
  <si>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</si>
  <si>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</si>
  <si>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</si>
  <si>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</si>
  <si>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</si>
  <si>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</si>
  <si>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</si>
  <si>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</si>
  <si>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</si>
  <si>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</si>
  <si>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</si>
  <si>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</si>
  <si>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</si>
  <si>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</si>
  <si>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</si>
  <si>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</si>
  <si>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</si>
  <si>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</si>
  <si>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</si>
  <si>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</si>
  <si>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</si>
  <si>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</si>
  <si>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</si>
  <si>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</si>
  <si>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</si>
  <si>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</si>
  <si>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</si>
  <si>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</si>
  <si>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</si>
  <si>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</si>
  <si>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</si>
  <si>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</si>
  <si>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</si>
  <si>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</si>
  <si>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</si>
  <si>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</si>
  <si>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</si>
  <si>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</si>
  <si>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</si>
  <si>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</si>
  <si>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</si>
  <si>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</si>
  <si>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</si>
  <si>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</si>
  <si>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</si>
  <si>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</si>
  <si>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</si>
  <si>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</si>
  <si>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</si>
  <si>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</si>
  <si>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</si>
  <si>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</si>
  <si>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</si>
  <si>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</si>
  <si>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</si>
  <si>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</si>
  <si>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</si>
  <si>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</si>
  <si>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</si>
  <si>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</si>
  <si>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</si>
  <si>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</si>
  <si>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</si>
  <si>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</si>
  <si>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</si>
  <si>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</si>
  <si>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</si>
  <si>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</si>
  <si>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</si>
  <si>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</si>
  <si>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</si>
  <si>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</si>
  <si>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</si>
  <si>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</si>
  <si>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</si>
  <si>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</si>
  <si>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</si>
  <si>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</si>
  <si>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</si>
  <si>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</si>
  <si>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</si>
  <si>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</si>
  <si>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</si>
  <si>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</si>
  <si>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</si>
  <si>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</si>
  <si>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</si>
  <si>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</si>
  <si>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</si>
  <si>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</si>
  <si>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</si>
  <si>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</si>
  <si>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</si>
  <si>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</si>
  <si>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</si>
  <si>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</si>
  <si>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</si>
  <si>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</si>
  <si>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</si>
  <si>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</si>
  <si>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</si>
  <si>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</si>
  <si>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</si>
  <si>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</si>
  <si>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</si>
  <si>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</si>
  <si>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</si>
  <si>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</si>
  <si>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</si>
  <si>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</si>
  <si>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</si>
  <si>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</si>
  <si>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</si>
  <si>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</si>
  <si>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</si>
  <si>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</si>
  <si>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</si>
  <si>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</si>
  <si>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</si>
  <si>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</si>
  <si>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</si>
  <si>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</si>
  <si>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</si>
  <si>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</si>
  <si>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</si>
  <si>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</si>
  <si>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</si>
  <si>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</si>
  <si>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</si>
  <si>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</si>
  <si>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</si>
  <si>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</si>
  <si>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</si>
  <si>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</si>
  <si>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</si>
  <si>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</si>
  <si>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</si>
  <si>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</si>
  <si>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</si>
  <si>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</si>
  <si>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</si>
  <si>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</si>
  <si>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</si>
  <si>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</si>
  <si>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</si>
  <si>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</si>
  <si>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</si>
  <si>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</si>
  <si>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</si>
  <si>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</si>
  <si>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</si>
  <si>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</si>
  <si>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</si>
  <si>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</si>
  <si>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</si>
  <si>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</si>
  <si>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</si>
  <si>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</si>
  <si>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</si>
  <si>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</si>
  <si>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</si>
  <si>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</si>
  <si>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</si>
  <si>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</si>
  <si>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</si>
  <si>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</si>
  <si>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</si>
  <si>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</si>
  <si>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</si>
  <si>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</si>
  <si>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</si>
  <si>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</si>
  <si>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</si>
  <si>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</si>
  <si>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</si>
  <si>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</si>
  <si>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</si>
  <si>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</si>
  <si>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</si>
  <si>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단백질</t>
    <phoneticPr fontId="1" type="noConversion"/>
  </si>
  <si>
    <t>탄수화물</t>
    <phoneticPr fontId="1" type="noConversion"/>
  </si>
  <si>
    <t>M</t>
  </si>
  <si>
    <t>(설문지 : FFQ 95문항 설문지, 사용자 : 강종식, ID : H1900874)</t>
  </si>
  <si>
    <t>2021년 08월 31일 10:08:07</t>
  </si>
  <si>
    <t>적정비율(최소)</t>
    <phoneticPr fontId="1" type="noConversion"/>
  </si>
  <si>
    <t>섭취비율</t>
    <phoneticPr fontId="1" type="noConversion"/>
  </si>
  <si>
    <t>권장섭취량</t>
    <phoneticPr fontId="1" type="noConversion"/>
  </si>
  <si>
    <t>리보플라빈</t>
    <phoneticPr fontId="1" type="noConversion"/>
  </si>
  <si>
    <t>상한섭취량</t>
    <phoneticPr fontId="1" type="noConversion"/>
  </si>
  <si>
    <t>권장섭취량</t>
    <phoneticPr fontId="1" type="noConversion"/>
  </si>
  <si>
    <t>미량 무기질</t>
    <phoneticPr fontId="1" type="noConversion"/>
  </si>
  <si>
    <t>충분섭취량</t>
    <phoneticPr fontId="1" type="noConversion"/>
  </si>
  <si>
    <t>평균필요량</t>
    <phoneticPr fontId="1" type="noConversion"/>
  </si>
  <si>
    <t>H1900874</t>
  </si>
  <si>
    <t>강종식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</si>
</sst>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75.482159999999993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9064"/>
        <c:axId val="261755144"/>
      </c:barChart>
      <c:catAx>
        <c:axId val="2617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5144"/>
        <c:crosses val="autoZero"/>
        <c:auto val="1"/>
        <c:lblAlgn val="ctr"/>
        <c:lblOffset val="100"/>
        <c:noMultiLvlLbl val="0"/>
      </c:catAx>
      <c:valAx>
        <c:axId val="26175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3.0054033000000002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2248"/>
        <c:axId val="507173632"/>
      </c:barChart>
      <c:catAx>
        <c:axId val="51289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3632"/>
        <c:crosses val="autoZero"/>
        <c:auto val="1"/>
        <c:lblAlgn val="ctr"/>
        <c:lblOffset val="100"/>
        <c:noMultiLvlLbl val="0"/>
      </c:catAx>
      <c:valAx>
        <c:axId val="5071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5.3108979999999999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4808"/>
        <c:axId val="507179904"/>
      </c:barChart>
      <c:catAx>
        <c:axId val="5071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9904"/>
        <c:crosses val="autoZero"/>
        <c:auto val="1"/>
        <c:lblAlgn val="ctr"/>
        <c:lblOffset val="100"/>
        <c:noMultiLvlLbl val="0"/>
      </c:catAx>
      <c:valAx>
        <c:axId val="50717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1316.5415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6376"/>
        <c:axId val="507176768"/>
      </c:barChart>
      <c:catAx>
        <c:axId val="5071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6768"/>
        <c:crosses val="autoZero"/>
        <c:auto val="1"/>
        <c:lblAlgn val="ctr"/>
        <c:lblOffset val="100"/>
        <c:noMultiLvlLbl val="0"/>
      </c:catAx>
      <c:valAx>
        <c:axId val="5071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4562.0060000000003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80296"/>
        <c:axId val="507177160"/>
      </c:barChart>
      <c:catAx>
        <c:axId val="5071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7160"/>
        <c:crosses val="autoZero"/>
        <c:auto val="1"/>
        <c:lblAlgn val="ctr"/>
        <c:lblOffset val="100"/>
        <c:noMultiLvlLbl val="0"/>
      </c:catAx>
      <c:valAx>
        <c:axId val="507177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175.71695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3240"/>
        <c:axId val="507174024"/>
      </c:barChart>
      <c:catAx>
        <c:axId val="5071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4024"/>
        <c:crosses val="autoZero"/>
        <c:auto val="1"/>
        <c:lblAlgn val="ctr"/>
        <c:lblOffset val="100"/>
        <c:noMultiLvlLbl val="0"/>
      </c:catAx>
      <c:valAx>
        <c:axId val="50717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144.28616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8336"/>
        <c:axId val="507175200"/>
      </c:barChart>
      <c:catAx>
        <c:axId val="5071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5200"/>
        <c:crosses val="autoZero"/>
        <c:auto val="1"/>
        <c:lblAlgn val="ctr"/>
        <c:lblOffset val="100"/>
        <c:noMultiLvlLbl val="0"/>
      </c:catAx>
      <c:valAx>
        <c:axId val="5071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12.361462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75984"/>
        <c:axId val="507178728"/>
      </c:barChart>
      <c:catAx>
        <c:axId val="5071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78728"/>
        <c:crosses val="autoZero"/>
        <c:auto val="1"/>
        <c:lblAlgn val="ctr"/>
        <c:lblOffset val="100"/>
        <c:noMultiLvlLbl val="0"/>
      </c:catAx>
      <c:valAx>
        <c:axId val="50717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844.14449999999999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1856"/>
        <c:axId val="514132472"/>
      </c:barChart>
      <c:catAx>
        <c:axId val="5128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2472"/>
        <c:crosses val="autoZero"/>
        <c:auto val="1"/>
        <c:lblAlgn val="ctr"/>
        <c:lblOffset val="100"/>
        <c:noMultiLvlLbl val="0"/>
      </c:catAx>
      <c:valAx>
        <c:axId val="51413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1.2787234999999999E-2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6000"/>
        <c:axId val="514136784"/>
      </c:barChart>
      <c:catAx>
        <c:axId val="5141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6784"/>
        <c:crosses val="autoZero"/>
        <c:auto val="1"/>
        <c:lblAlgn val="ctr"/>
        <c:lblOffset val="100"/>
        <c:noMultiLvlLbl val="0"/>
      </c:catAx>
      <c:valAx>
        <c:axId val="5141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3.8289249999999999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1296"/>
        <c:axId val="514131688"/>
      </c:barChart>
      <c:catAx>
        <c:axId val="5141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1688"/>
        <c:crosses val="autoZero"/>
        <c:auto val="1"/>
        <c:lblAlgn val="ctr"/>
        <c:lblOffset val="100"/>
        <c:noMultiLvlLbl val="0"/>
      </c:catAx>
      <c:valAx>
        <c:axId val="51413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35.473824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5928"/>
        <c:axId val="261757496"/>
      </c:barChart>
      <c:catAx>
        <c:axId val="2617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7496"/>
        <c:crosses val="autoZero"/>
        <c:auto val="1"/>
        <c:lblAlgn val="ctr"/>
        <c:lblOffset val="100"/>
        <c:noMultiLvlLbl val="0"/>
      </c:catAx>
      <c:valAx>
        <c:axId val="26175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325.06146000000001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5608"/>
        <c:axId val="514137176"/>
      </c:barChart>
      <c:catAx>
        <c:axId val="5141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7176"/>
        <c:crosses val="autoZero"/>
        <c:auto val="1"/>
        <c:lblAlgn val="ctr"/>
        <c:lblOffset val="100"/>
        <c:noMultiLvlLbl val="0"/>
      </c:catAx>
      <c:valAx>
        <c:axId val="51413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85.795550000000006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2080"/>
        <c:axId val="514135216"/>
      </c:barChart>
      <c:catAx>
        <c:axId val="5141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5216"/>
        <c:crosses val="autoZero"/>
        <c:auto val="1"/>
        <c:lblAlgn val="ctr"/>
        <c:lblOffset val="100"/>
        <c:noMultiLvlLbl val="0"/>
      </c:catAx>
      <c:valAx>
        <c:axId val="51413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7.4710000000000001</c:v>
                </c:pt>
                <c:pt idx="1">
                  <c:v>14.317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130904"/>
        <c:axId val="514133256"/>
      </c:barChart>
      <c:catAx>
        <c:axId val="51413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3256"/>
        <c:crosses val="autoZero"/>
        <c:auto val="1"/>
        <c:lblAlgn val="ctr"/>
        <c:lblOffset val="100"/>
        <c:noMultiLvlLbl val="0"/>
      </c:catAx>
      <c:valAx>
        <c:axId val="5141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11.4944515</c:v>
                </c:pt>
                <c:pt idx="1">
                  <c:v>13.4154625</c:v>
                </c:pt>
                <c:pt idx="2">
                  <c:v>15.352745000000001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647.00239999999997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4432"/>
        <c:axId val="514134824"/>
      </c:barChart>
      <c:catAx>
        <c:axId val="5141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4824"/>
        <c:crosses val="autoZero"/>
        <c:auto val="1"/>
        <c:lblAlgn val="ctr"/>
        <c:lblOffset val="100"/>
        <c:noMultiLvlLbl val="0"/>
      </c:catAx>
      <c:valAx>
        <c:axId val="514134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23.118919999999999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7160"/>
        <c:axId val="515700296"/>
      </c:barChart>
      <c:catAx>
        <c:axId val="51569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296"/>
        <c:crosses val="autoZero"/>
        <c:auto val="1"/>
        <c:lblAlgn val="ctr"/>
        <c:lblOffset val="100"/>
        <c:noMultiLvlLbl val="0"/>
      </c:catAx>
      <c:valAx>
        <c:axId val="51570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76.331999999999994</c:v>
                </c:pt>
                <c:pt idx="1">
                  <c:v>8.8689999999999998</c:v>
                </c:pt>
                <c:pt idx="2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5697944"/>
        <c:axId val="515700688"/>
      </c:barChart>
      <c:catAx>
        <c:axId val="51569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00688"/>
        <c:crosses val="autoZero"/>
        <c:auto val="1"/>
        <c:lblAlgn val="ctr"/>
        <c:lblOffset val="100"/>
        <c:noMultiLvlLbl val="0"/>
      </c:catAx>
      <c:valAx>
        <c:axId val="51570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2239.6410000000001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592"/>
        <c:axId val="515693240"/>
      </c:barChart>
      <c:catAx>
        <c:axId val="51569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3240"/>
        <c:crosses val="autoZero"/>
        <c:auto val="1"/>
        <c:lblAlgn val="ctr"/>
        <c:lblOffset val="100"/>
        <c:noMultiLvlLbl val="0"/>
      </c:catAx>
      <c:valAx>
        <c:axId val="51569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207.10563999999999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512"/>
        <c:axId val="515698728"/>
      </c:barChart>
      <c:catAx>
        <c:axId val="51569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728"/>
        <c:crosses val="autoZero"/>
        <c:auto val="1"/>
        <c:lblAlgn val="ctr"/>
        <c:lblOffset val="100"/>
        <c:noMultiLvlLbl val="0"/>
      </c:catAx>
      <c:valAx>
        <c:axId val="51569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606.52673000000004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9904"/>
        <c:axId val="515698336"/>
      </c:barChart>
      <c:catAx>
        <c:axId val="515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8336"/>
        <c:crosses val="autoZero"/>
        <c:auto val="1"/>
        <c:lblAlgn val="ctr"/>
        <c:lblOffset val="100"/>
        <c:noMultiLvlLbl val="0"/>
      </c:catAx>
      <c:valAx>
        <c:axId val="51569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3.1715247999999998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57888"/>
        <c:axId val="261758280"/>
      </c:barChart>
      <c:catAx>
        <c:axId val="2617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58280"/>
        <c:crosses val="autoZero"/>
        <c:auto val="1"/>
        <c:lblAlgn val="ctr"/>
        <c:lblOffset val="100"/>
        <c:noMultiLvlLbl val="0"/>
      </c:catAx>
      <c:valAx>
        <c:axId val="26175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6680.6986999999999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5200"/>
        <c:axId val="515697552"/>
      </c:barChart>
      <c:catAx>
        <c:axId val="5156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97552"/>
        <c:crosses val="autoZero"/>
        <c:auto val="1"/>
        <c:lblAlgn val="ctr"/>
        <c:lblOffset val="100"/>
        <c:noMultiLvlLbl val="0"/>
      </c:catAx>
      <c:valAx>
        <c:axId val="51569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18.793436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96376"/>
        <c:axId val="505502728"/>
      </c:barChart>
      <c:catAx>
        <c:axId val="51569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2728"/>
        <c:crosses val="autoZero"/>
        <c:auto val="1"/>
        <c:lblAlgn val="ctr"/>
        <c:lblOffset val="100"/>
        <c:noMultiLvlLbl val="0"/>
      </c:catAx>
      <c:valAx>
        <c:axId val="50550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9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2.0916016000000002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5672"/>
        <c:axId val="505503120"/>
      </c:barChart>
      <c:catAx>
        <c:axId val="50549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3120"/>
        <c:crosses val="autoZero"/>
        <c:auto val="1"/>
        <c:lblAlgn val="ctr"/>
        <c:lblOffset val="100"/>
        <c:noMultiLvlLbl val="0"/>
      </c:catAx>
      <c:valAx>
        <c:axId val="50550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309.31099999999998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328"/>
        <c:axId val="512890680"/>
      </c:barChart>
      <c:catAx>
        <c:axId val="51288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0680"/>
        <c:crosses val="autoZero"/>
        <c:auto val="1"/>
        <c:lblAlgn val="ctr"/>
        <c:lblOffset val="100"/>
        <c:noMultiLvlLbl val="0"/>
      </c:catAx>
      <c:valAx>
        <c:axId val="51289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1.5454410000000001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208"/>
        <c:axId val="512895776"/>
      </c:barChart>
      <c:catAx>
        <c:axId val="5128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776"/>
        <c:crosses val="autoZero"/>
        <c:auto val="1"/>
        <c:lblAlgn val="ctr"/>
        <c:lblOffset val="100"/>
        <c:noMultiLvlLbl val="0"/>
      </c:catAx>
      <c:valAx>
        <c:axId val="512895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17.662313000000001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8720"/>
        <c:axId val="512889112"/>
      </c:barChart>
      <c:catAx>
        <c:axId val="51288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112"/>
        <c:crosses val="autoZero"/>
        <c:auto val="1"/>
        <c:lblAlgn val="ctr"/>
        <c:lblOffset val="100"/>
        <c:noMultiLvlLbl val="0"/>
      </c:catAx>
      <c:valAx>
        <c:axId val="51288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2.0916016000000002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89504"/>
        <c:axId val="512889896"/>
      </c:barChart>
      <c:catAx>
        <c:axId val="5128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89896"/>
        <c:crosses val="autoZero"/>
        <c:auto val="1"/>
        <c:lblAlgn val="ctr"/>
        <c:lblOffset val="100"/>
        <c:noMultiLvlLbl val="0"/>
      </c:catAx>
      <c:valAx>
        <c:axId val="51288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687.78545999999994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3816"/>
        <c:axId val="512894600"/>
      </c:barChart>
      <c:catAx>
        <c:axId val="51289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4600"/>
        <c:crosses val="autoZero"/>
        <c:auto val="1"/>
        <c:lblAlgn val="ctr"/>
        <c:lblOffset val="100"/>
        <c:noMultiLvlLbl val="0"/>
      </c:catAx>
      <c:valAx>
        <c:axId val="51289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8.1729354999999995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894992"/>
        <c:axId val="512895384"/>
      </c:barChart>
      <c:catAx>
        <c:axId val="51289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895384"/>
        <c:crosses val="autoZero"/>
        <c:auto val="1"/>
        <c:lblAlgn val="ctr"/>
        <c:lblOffset val="100"/>
        <c:noMultiLvlLbl val="0"/>
      </c:catAx>
      <c:valAx>
        <c:axId val="51289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89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강종식, ID : H1900874)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31일 10:08:07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2239.6410000000001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75.482159999999993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35.473824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76.331999999999994</v>
      </c>
      <c r="G8" s="59">
        <f>'DRIs DATA 입력'!G8</f>
        <v>8.8689999999999998</v>
      </c>
      <c r="H8" s="59">
        <f>'DRIs DATA 입력'!H8</f>
        <v>14.8</v>
      </c>
      <c r="I8" s="55"/>
      <c r="J8" s="59" t="s">
        <v>215</v>
      </c>
      <c r="K8" s="59">
        <f>'DRIs DATA 입력'!K8</f>
        <v>7.4710000000000001</v>
      </c>
      <c r="L8" s="59">
        <f>'DRIs DATA 입력'!L8</f>
        <v>14.317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647.00239999999997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23.118919999999999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3.1715247999999998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309.31099999999998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207.10563999999999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2.1716587999999999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1.5454410000000001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17.662313000000001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2.0916016000000002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687.78545999999994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8.1729354999999995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3.0054033000000002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5.3108979999999999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606.52673000000004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1316.5415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6680.6986999999999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4562.0060000000003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175.71695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144.28616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18.793436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12.361462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844.14449999999999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1.2787234999999999E-2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3.8289249999999999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325.06146000000001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85.795550000000006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279</v>
      </c>
      <c r="B1" s="55" t="s">
        <v>333</v>
      </c>
      <c r="G1" s="56" t="s">
        <v>280</v>
      </c>
      <c r="H1" s="55" t="s">
        <v>334</v>
      </c>
    </row>
    <row r="3" spans="1:27" x14ac:dyDescent="0.3">
      <c r="A3" s="65" t="s">
        <v>281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282</v>
      </c>
      <c r="B4" s="66"/>
      <c r="C4" s="66"/>
      <c r="E4" s="61" t="s">
        <v>283</v>
      </c>
      <c r="F4" s="62"/>
      <c r="G4" s="62"/>
      <c r="H4" s="63"/>
      <c r="J4" s="61" t="s">
        <v>284</v>
      </c>
      <c r="K4" s="62"/>
      <c r="L4" s="63"/>
      <c r="N4" s="66" t="s">
        <v>330</v>
      </c>
      <c r="O4" s="66"/>
      <c r="P4" s="66"/>
      <c r="Q4" s="66"/>
      <c r="R4" s="66"/>
      <c r="S4" s="66"/>
      <c r="U4" s="66" t="s">
        <v>285</v>
      </c>
      <c r="V4" s="66"/>
      <c r="W4" s="66"/>
      <c r="X4" s="66"/>
      <c r="Y4" s="66"/>
      <c r="Z4" s="66"/>
    </row>
    <row r="5" spans="1:27" x14ac:dyDescent="0.3">
      <c r="A5" s="60"/>
      <c r="B5" s="60" t="s">
        <v>277</v>
      </c>
      <c r="C5" s="60" t="s">
        <v>286</v>
      </c>
      <c r="E5" s="60"/>
      <c r="F5" s="60" t="s">
        <v>331</v>
      </c>
      <c r="G5" s="60" t="s">
        <v>287</v>
      </c>
      <c r="H5" s="60" t="s">
        <v>330</v>
      </c>
      <c r="J5" s="60"/>
      <c r="K5" s="60" t="s">
        <v>288</v>
      </c>
      <c r="L5" s="60" t="s">
        <v>289</v>
      </c>
      <c r="N5" s="60"/>
      <c r="O5" s="60" t="s">
        <v>290</v>
      </c>
      <c r="P5" s="60" t="s">
        <v>291</v>
      </c>
      <c r="Q5" s="60" t="s">
        <v>278</v>
      </c>
      <c r="R5" s="60" t="s">
        <v>292</v>
      </c>
      <c r="S5" s="60" t="s">
        <v>286</v>
      </c>
      <c r="U5" s="60"/>
      <c r="V5" s="60" t="s">
        <v>290</v>
      </c>
      <c r="W5" s="60" t="s">
        <v>291</v>
      </c>
      <c r="X5" s="60" t="s">
        <v>278</v>
      </c>
      <c r="Y5" s="60" t="s">
        <v>292</v>
      </c>
      <c r="Z5" s="60" t="s">
        <v>286</v>
      </c>
    </row>
    <row r="6" spans="1:27" x14ac:dyDescent="0.3">
      <c r="A6" s="60" t="s">
        <v>282</v>
      </c>
      <c r="B6" s="60">
        <v>2200</v>
      </c>
      <c r="C6" s="60">
        <v>2239.6410000000001</v>
      </c>
      <c r="E6" s="60" t="s">
        <v>293</v>
      </c>
      <c r="F6" s="60">
        <v>55</v>
      </c>
      <c r="G6" s="60">
        <v>15</v>
      </c>
      <c r="H6" s="60">
        <v>7</v>
      </c>
      <c r="J6" s="60" t="s">
        <v>335</v>
      </c>
      <c r="K6" s="60">
        <v>0.1</v>
      </c>
      <c r="L6" s="60">
        <v>4</v>
      </c>
      <c r="N6" s="60" t="s">
        <v>294</v>
      </c>
      <c r="O6" s="60">
        <v>50</v>
      </c>
      <c r="P6" s="60">
        <v>60</v>
      </c>
      <c r="Q6" s="60">
        <v>0</v>
      </c>
      <c r="R6" s="60">
        <v>0</v>
      </c>
      <c r="S6" s="60">
        <v>75.482159999999993</v>
      </c>
      <c r="U6" s="60" t="s">
        <v>295</v>
      </c>
      <c r="V6" s="60">
        <v>0</v>
      </c>
      <c r="W6" s="60">
        <v>0</v>
      </c>
      <c r="X6" s="60">
        <v>25</v>
      </c>
      <c r="Y6" s="60">
        <v>0</v>
      </c>
      <c r="Z6" s="60">
        <v>35.473824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297</v>
      </c>
      <c r="F8" s="60">
        <v>76.331999999999994</v>
      </c>
      <c r="G8" s="60">
        <v>8.8689999999999998</v>
      </c>
      <c r="H8" s="60">
        <v>14.8</v>
      </c>
      <c r="J8" s="60" t="s">
        <v>336</v>
      </c>
      <c r="K8" s="60">
        <v>7.4710000000000001</v>
      </c>
      <c r="L8" s="60">
        <v>14.317</v>
      </c>
    </row>
    <row r="13" spans="1:27" x14ac:dyDescent="0.3">
      <c r="A13" s="64" t="s">
        <v>298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301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290</v>
      </c>
      <c r="C15" s="60" t="s">
        <v>291</v>
      </c>
      <c r="D15" s="60" t="s">
        <v>278</v>
      </c>
      <c r="E15" s="60" t="s">
        <v>292</v>
      </c>
      <c r="F15" s="60" t="s">
        <v>286</v>
      </c>
      <c r="H15" s="60"/>
      <c r="I15" s="60" t="s">
        <v>290</v>
      </c>
      <c r="J15" s="60" t="s">
        <v>337</v>
      </c>
      <c r="K15" s="60" t="s">
        <v>278</v>
      </c>
      <c r="L15" s="60" t="s">
        <v>292</v>
      </c>
      <c r="M15" s="60" t="s">
        <v>286</v>
      </c>
      <c r="O15" s="60"/>
      <c r="P15" s="60" t="s">
        <v>290</v>
      </c>
      <c r="Q15" s="60" t="s">
        <v>291</v>
      </c>
      <c r="R15" s="60" t="s">
        <v>278</v>
      </c>
      <c r="S15" s="60" t="s">
        <v>292</v>
      </c>
      <c r="T15" s="60" t="s">
        <v>286</v>
      </c>
      <c r="V15" s="60"/>
      <c r="W15" s="60" t="s">
        <v>290</v>
      </c>
      <c r="X15" s="60" t="s">
        <v>291</v>
      </c>
      <c r="Y15" s="60" t="s">
        <v>278</v>
      </c>
      <c r="Z15" s="60" t="s">
        <v>292</v>
      </c>
      <c r="AA15" s="60" t="s">
        <v>286</v>
      </c>
    </row>
    <row r="16" spans="1:27" x14ac:dyDescent="0.3">
      <c r="A16" s="60" t="s">
        <v>303</v>
      </c>
      <c r="B16" s="60">
        <v>530</v>
      </c>
      <c r="C16" s="60">
        <v>750</v>
      </c>
      <c r="D16" s="60">
        <v>0</v>
      </c>
      <c r="E16" s="60">
        <v>3000</v>
      </c>
      <c r="F16" s="60">
        <v>647.00239999999997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23.118919999999999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3.1715247999999998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309.31099999999998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338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290</v>
      </c>
      <c r="C25" s="60" t="s">
        <v>291</v>
      </c>
      <c r="D25" s="60" t="s">
        <v>278</v>
      </c>
      <c r="E25" s="60" t="s">
        <v>292</v>
      </c>
      <c r="F25" s="60" t="s">
        <v>286</v>
      </c>
      <c r="H25" s="60"/>
      <c r="I25" s="60" t="s">
        <v>290</v>
      </c>
      <c r="J25" s="60" t="s">
        <v>291</v>
      </c>
      <c r="K25" s="60" t="s">
        <v>278</v>
      </c>
      <c r="L25" s="60" t="s">
        <v>292</v>
      </c>
      <c r="M25" s="60" t="s">
        <v>286</v>
      </c>
      <c r="O25" s="60"/>
      <c r="P25" s="60" t="s">
        <v>290</v>
      </c>
      <c r="Q25" s="60" t="s">
        <v>291</v>
      </c>
      <c r="R25" s="60" t="s">
        <v>278</v>
      </c>
      <c r="S25" s="60" t="s">
        <v>292</v>
      </c>
      <c r="T25" s="60" t="s">
        <v>286</v>
      </c>
      <c r="V25" s="60"/>
      <c r="W25" s="60" t="s">
        <v>290</v>
      </c>
      <c r="X25" s="60" t="s">
        <v>291</v>
      </c>
      <c r="Y25" s="60" t="s">
        <v>278</v>
      </c>
      <c r="Z25" s="60" t="s">
        <v>339</v>
      </c>
      <c r="AA25" s="60" t="s">
        <v>286</v>
      </c>
      <c r="AC25" s="60"/>
      <c r="AD25" s="60" t="s">
        <v>290</v>
      </c>
      <c r="AE25" s="60" t="s">
        <v>291</v>
      </c>
      <c r="AF25" s="60" t="s">
        <v>278</v>
      </c>
      <c r="AG25" s="60" t="s">
        <v>292</v>
      </c>
      <c r="AH25" s="60" t="s">
        <v>286</v>
      </c>
      <c r="AJ25" s="60"/>
      <c r="AK25" s="60" t="s">
        <v>290</v>
      </c>
      <c r="AL25" s="60" t="s">
        <v>291</v>
      </c>
      <c r="AM25" s="60" t="s">
        <v>278</v>
      </c>
      <c r="AN25" s="60" t="s">
        <v>292</v>
      </c>
      <c r="AO25" s="60" t="s">
        <v>286</v>
      </c>
      <c r="AQ25" s="60"/>
      <c r="AR25" s="60" t="s">
        <v>290</v>
      </c>
      <c r="AS25" s="60" t="s">
        <v>340</v>
      </c>
      <c r="AT25" s="60" t="s">
        <v>278</v>
      </c>
      <c r="AU25" s="60" t="s">
        <v>339</v>
      </c>
      <c r="AV25" s="60" t="s">
        <v>286</v>
      </c>
      <c r="AX25" s="60"/>
      <c r="AY25" s="60" t="s">
        <v>290</v>
      </c>
      <c r="AZ25" s="60" t="s">
        <v>291</v>
      </c>
      <c r="BA25" s="60" t="s">
        <v>278</v>
      </c>
      <c r="BB25" s="60" t="s">
        <v>292</v>
      </c>
      <c r="BC25" s="60" t="s">
        <v>286</v>
      </c>
      <c r="BE25" s="60"/>
      <c r="BF25" s="60" t="s">
        <v>290</v>
      </c>
      <c r="BG25" s="60" t="s">
        <v>291</v>
      </c>
      <c r="BH25" s="60" t="s">
        <v>278</v>
      </c>
      <c r="BI25" s="60" t="s">
        <v>292</v>
      </c>
      <c r="BJ25" s="60" t="s">
        <v>286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207.10563999999999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2.1716587999999999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1.5454410000000001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17.662313000000001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2.0916016000000002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687.78545999999994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8.1729354999999995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3.0054033000000002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5.3108979999999999</v>
      </c>
    </row>
    <row r="33" spans="1:68" x14ac:dyDescent="0.3">
      <c r="A33" s="64" t="s">
        <v>314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318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290</v>
      </c>
      <c r="C35" s="60" t="s">
        <v>291</v>
      </c>
      <c r="D35" s="60" t="s">
        <v>278</v>
      </c>
      <c r="E35" s="60" t="s">
        <v>292</v>
      </c>
      <c r="F35" s="60" t="s">
        <v>286</v>
      </c>
      <c r="H35" s="60"/>
      <c r="I35" s="60" t="s">
        <v>290</v>
      </c>
      <c r="J35" s="60" t="s">
        <v>291</v>
      </c>
      <c r="K35" s="60" t="s">
        <v>278</v>
      </c>
      <c r="L35" s="60" t="s">
        <v>292</v>
      </c>
      <c r="M35" s="60" t="s">
        <v>286</v>
      </c>
      <c r="O35" s="60"/>
      <c r="P35" s="60" t="s">
        <v>290</v>
      </c>
      <c r="Q35" s="60" t="s">
        <v>291</v>
      </c>
      <c r="R35" s="60" t="s">
        <v>278</v>
      </c>
      <c r="S35" s="60" t="s">
        <v>292</v>
      </c>
      <c r="T35" s="60" t="s">
        <v>286</v>
      </c>
      <c r="V35" s="60"/>
      <c r="W35" s="60" t="s">
        <v>290</v>
      </c>
      <c r="X35" s="60" t="s">
        <v>291</v>
      </c>
      <c r="Y35" s="60" t="s">
        <v>278</v>
      </c>
      <c r="Z35" s="60" t="s">
        <v>292</v>
      </c>
      <c r="AA35" s="60" t="s">
        <v>286</v>
      </c>
      <c r="AC35" s="60"/>
      <c r="AD35" s="60" t="s">
        <v>290</v>
      </c>
      <c r="AE35" s="60" t="s">
        <v>291</v>
      </c>
      <c r="AF35" s="60" t="s">
        <v>278</v>
      </c>
      <c r="AG35" s="60" t="s">
        <v>339</v>
      </c>
      <c r="AH35" s="60" t="s">
        <v>286</v>
      </c>
      <c r="AJ35" s="60"/>
      <c r="AK35" s="60" t="s">
        <v>290</v>
      </c>
      <c r="AL35" s="60" t="s">
        <v>291</v>
      </c>
      <c r="AM35" s="60" t="s">
        <v>278</v>
      </c>
      <c r="AN35" s="60" t="s">
        <v>292</v>
      </c>
      <c r="AO35" s="60" t="s">
        <v>286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606.52673000000004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1316.5415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6680.6986999999999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4562.0060000000003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175.71695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144.28616</v>
      </c>
    </row>
    <row r="43" spans="1:68" x14ac:dyDescent="0.3">
      <c r="A43" s="64" t="s">
        <v>341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322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324</v>
      </c>
      <c r="AR44" s="66"/>
      <c r="AS44" s="66"/>
      <c r="AT44" s="66"/>
      <c r="AU44" s="66"/>
      <c r="AV44" s="66"/>
      <c r="AX44" s="66" t="s">
        <v>325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290</v>
      </c>
      <c r="C45" s="60" t="s">
        <v>340</v>
      </c>
      <c r="D45" s="60" t="s">
        <v>278</v>
      </c>
      <c r="E45" s="60" t="s">
        <v>292</v>
      </c>
      <c r="F45" s="60" t="s">
        <v>286</v>
      </c>
      <c r="H45" s="60"/>
      <c r="I45" s="60" t="s">
        <v>290</v>
      </c>
      <c r="J45" s="60" t="s">
        <v>291</v>
      </c>
      <c r="K45" s="60" t="s">
        <v>278</v>
      </c>
      <c r="L45" s="60" t="s">
        <v>292</v>
      </c>
      <c r="M45" s="60" t="s">
        <v>286</v>
      </c>
      <c r="O45" s="60"/>
      <c r="P45" s="60" t="s">
        <v>290</v>
      </c>
      <c r="Q45" s="60" t="s">
        <v>291</v>
      </c>
      <c r="R45" s="60" t="s">
        <v>342</v>
      </c>
      <c r="S45" s="60" t="s">
        <v>292</v>
      </c>
      <c r="T45" s="60" t="s">
        <v>286</v>
      </c>
      <c r="V45" s="60"/>
      <c r="W45" s="60" t="s">
        <v>290</v>
      </c>
      <c r="X45" s="60" t="s">
        <v>291</v>
      </c>
      <c r="Y45" s="60" t="s">
        <v>278</v>
      </c>
      <c r="Z45" s="60" t="s">
        <v>292</v>
      </c>
      <c r="AA45" s="60" t="s">
        <v>286</v>
      </c>
      <c r="AC45" s="60"/>
      <c r="AD45" s="60" t="s">
        <v>290</v>
      </c>
      <c r="AE45" s="60" t="s">
        <v>291</v>
      </c>
      <c r="AF45" s="60" t="s">
        <v>278</v>
      </c>
      <c r="AG45" s="60" t="s">
        <v>292</v>
      </c>
      <c r="AH45" s="60" t="s">
        <v>286</v>
      </c>
      <c r="AJ45" s="60"/>
      <c r="AK45" s="60" t="s">
        <v>290</v>
      </c>
      <c r="AL45" s="60" t="s">
        <v>337</v>
      </c>
      <c r="AM45" s="60" t="s">
        <v>278</v>
      </c>
      <c r="AN45" s="60" t="s">
        <v>292</v>
      </c>
      <c r="AO45" s="60" t="s">
        <v>286</v>
      </c>
      <c r="AQ45" s="60"/>
      <c r="AR45" s="60" t="s">
        <v>343</v>
      </c>
      <c r="AS45" s="60" t="s">
        <v>291</v>
      </c>
      <c r="AT45" s="60" t="s">
        <v>278</v>
      </c>
      <c r="AU45" s="60" t="s">
        <v>292</v>
      </c>
      <c r="AV45" s="60" t="s">
        <v>286</v>
      </c>
      <c r="AX45" s="60"/>
      <c r="AY45" s="60" t="s">
        <v>290</v>
      </c>
      <c r="AZ45" s="60" t="s">
        <v>291</v>
      </c>
      <c r="BA45" s="60" t="s">
        <v>278</v>
      </c>
      <c r="BB45" s="60" t="s">
        <v>292</v>
      </c>
      <c r="BC45" s="60" t="s">
        <v>286</v>
      </c>
      <c r="BE45" s="60"/>
      <c r="BF45" s="60" t="s">
        <v>290</v>
      </c>
      <c r="BG45" s="60" t="s">
        <v>340</v>
      </c>
      <c r="BH45" s="60" t="s">
        <v>278</v>
      </c>
      <c r="BI45" s="60" t="s">
        <v>292</v>
      </c>
      <c r="BJ45" s="60" t="s">
        <v>286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18.793436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12.361462</v>
      </c>
      <c r="O46" s="60" t="s">
        <v>327</v>
      </c>
      <c r="P46" s="60">
        <v>600</v>
      </c>
      <c r="Q46" s="60">
        <v>800</v>
      </c>
      <c r="R46" s="60">
        <v>0</v>
      </c>
      <c r="S46" s="60">
        <v>10000</v>
      </c>
      <c r="T46" s="60">
        <v>844.14449999999999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1.2787234999999999E-2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3.8289249999999999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325.06146000000001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85.795550000000006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332</v>
      </c>
      <c r="D2" s="55">
        <v>62</v>
      </c>
      <c r="E2" s="55">
        <v>2239.6410000000001</v>
      </c>
      <c r="F2" s="55">
        <v>389.30502000000001</v>
      </c>
      <c r="G2" s="55">
        <v>45.231502999999996</v>
      </c>
      <c r="H2" s="55">
        <v>26.400751</v>
      </c>
      <c r="I2" s="55">
        <v>18.830749999999998</v>
      </c>
      <c r="J2" s="55">
        <v>75.482159999999993</v>
      </c>
      <c r="K2" s="55">
        <v>43.115340000000003</v>
      </c>
      <c r="L2" s="55">
        <v>32.366819999999997</v>
      </c>
      <c r="M2" s="55">
        <v>35.473824</v>
      </c>
      <c r="N2" s="55">
        <v>4.2625299999999999</v>
      </c>
      <c r="O2" s="55">
        <v>20.92437</v>
      </c>
      <c r="P2" s="55">
        <v>1503.6487999999999</v>
      </c>
      <c r="Q2" s="55">
        <v>31.14433</v>
      </c>
      <c r="R2" s="55">
        <v>647.00239999999997</v>
      </c>
      <c r="S2" s="55">
        <v>88.464354999999998</v>
      </c>
      <c r="T2" s="55">
        <v>6702.4565000000002</v>
      </c>
      <c r="U2" s="55">
        <v>3.1715247999999998</v>
      </c>
      <c r="V2" s="55">
        <v>23.118919999999999</v>
      </c>
      <c r="W2" s="55">
        <v>309.31099999999998</v>
      </c>
      <c r="X2" s="55">
        <v>207.10563999999999</v>
      </c>
      <c r="Y2" s="55">
        <v>2.1716587999999999</v>
      </c>
      <c r="Z2" s="55">
        <v>1.5454410000000001</v>
      </c>
      <c r="AA2" s="55">
        <v>17.662313000000001</v>
      </c>
      <c r="AB2" s="55">
        <v>2.0916016000000002</v>
      </c>
      <c r="AC2" s="55">
        <v>687.78545999999994</v>
      </c>
      <c r="AD2" s="55">
        <v>8.1729354999999995</v>
      </c>
      <c r="AE2" s="55">
        <v>3.0054033000000002</v>
      </c>
      <c r="AF2" s="55">
        <v>5.3108979999999999</v>
      </c>
      <c r="AG2" s="55">
        <v>606.52673000000004</v>
      </c>
      <c r="AH2" s="55">
        <v>364.94164999999998</v>
      </c>
      <c r="AI2" s="55">
        <v>241.58505</v>
      </c>
      <c r="AJ2" s="55">
        <v>1316.5415</v>
      </c>
      <c r="AK2" s="55">
        <v>6680.6986999999999</v>
      </c>
      <c r="AL2" s="55">
        <v>175.71695</v>
      </c>
      <c r="AM2" s="55">
        <v>4562.0060000000003</v>
      </c>
      <c r="AN2" s="55">
        <v>144.28616</v>
      </c>
      <c r="AO2" s="55">
        <v>18.793436</v>
      </c>
      <c r="AP2" s="55">
        <v>14.789126</v>
      </c>
      <c r="AQ2" s="55">
        <v>4.0043100000000003</v>
      </c>
      <c r="AR2" s="55">
        <v>12.361462</v>
      </c>
      <c r="AS2" s="55">
        <v>844.14449999999999</v>
      </c>
      <c r="AT2" s="55">
        <v>1.2787234999999999E-2</v>
      </c>
      <c r="AU2" s="55">
        <v>3.8289249999999999</v>
      </c>
      <c r="AV2" s="55">
        <v>325.06146000000001</v>
      </c>
      <c r="AW2" s="55">
        <v>85.795550000000006</v>
      </c>
      <c r="AX2" s="55">
        <v>0.26491271999999999</v>
      </c>
      <c r="AY2" s="55">
        <v>1.4878594000000001</v>
      </c>
      <c r="AZ2" s="55">
        <v>264.95294000000001</v>
      </c>
      <c r="BA2" s="55">
        <v>40.295290000000001</v>
      </c>
      <c r="BB2" s="55">
        <v>11.4944515</v>
      </c>
      <c r="BC2" s="55">
        <v>13.4154625</v>
      </c>
      <c r="BD2" s="55">
        <v>15.352745000000001</v>
      </c>
      <c r="BE2" s="55">
        <v>0.94004120000000002</v>
      </c>
      <c r="BF2" s="55">
        <v>5.3548416999999997</v>
      </c>
      <c r="BG2" s="55">
        <v>5.7591404999999998E-4</v>
      </c>
      <c r="BH2" s="55">
        <v>2.1239996000000001E-2</v>
      </c>
      <c r="BI2" s="55">
        <v>1.8357780000000001E-2</v>
      </c>
      <c r="BJ2" s="55">
        <v>9.1126955999999995E-2</v>
      </c>
      <c r="BK2" s="55">
        <v>4.4301083000000002E-5</v>
      </c>
      <c r="BL2" s="55">
        <v>0.48569067999999999</v>
      </c>
      <c r="BM2" s="55">
        <v>4.2481270000000002</v>
      </c>
      <c r="BN2" s="55">
        <v>1.3024979000000001</v>
      </c>
      <c r="BO2" s="55">
        <v>69.981099999999998</v>
      </c>
      <c r="BP2" s="55">
        <v>11.882866</v>
      </c>
      <c r="BQ2" s="55">
        <v>22.453892</v>
      </c>
      <c r="BR2" s="55">
        <v>81.064896000000005</v>
      </c>
      <c r="BS2" s="55">
        <v>34.610343999999998</v>
      </c>
      <c r="BT2" s="55">
        <v>15.953146</v>
      </c>
      <c r="BU2" s="55">
        <v>0.25461434999999999</v>
      </c>
      <c r="BV2" s="55">
        <v>3.3379423999999998E-2</v>
      </c>
      <c r="BW2" s="55">
        <v>1.0411557</v>
      </c>
      <c r="BX2" s="55">
        <v>1.3476269000000001</v>
      </c>
      <c r="BY2" s="55">
        <v>0.11456124500000001</v>
      </c>
      <c r="BZ2" s="55">
        <v>1.1246117E-3</v>
      </c>
      <c r="CA2" s="55">
        <v>0.71654843999999995</v>
      </c>
      <c r="CB2" s="55">
        <v>1.8421528999999999E-2</v>
      </c>
      <c r="CC2" s="55">
        <v>0.18342681</v>
      </c>
      <c r="CD2" s="55">
        <v>1.1837279000000001</v>
      </c>
      <c r="CE2" s="55">
        <v>0.12461095</v>
      </c>
      <c r="CF2" s="55">
        <v>0.14189850000000001</v>
      </c>
      <c r="CG2" s="55">
        <v>4.9500000000000003E-7</v>
      </c>
      <c r="CH2" s="55">
        <v>2.5678901000000001E-2</v>
      </c>
      <c r="CI2" s="55">
        <v>2.5329929999999999E-3</v>
      </c>
      <c r="CJ2" s="55">
        <v>2.561226</v>
      </c>
      <c r="CK2" s="55">
        <v>2.6656142000000001E-2</v>
      </c>
      <c r="CL2" s="55">
        <v>2.1181939999999999</v>
      </c>
      <c r="CM2" s="55">
        <v>3.9271547999999998</v>
      </c>
      <c r="CN2" s="55">
        <v>2395.1977999999999</v>
      </c>
      <c r="CO2" s="55">
        <v>4143.0546999999997</v>
      </c>
      <c r="CP2" s="55">
        <v>2436.1091000000001</v>
      </c>
      <c r="CQ2" s="55">
        <v>903.62099999999998</v>
      </c>
      <c r="CR2" s="55">
        <v>497.75783999999999</v>
      </c>
      <c r="CS2" s="55">
        <v>444.90393</v>
      </c>
      <c r="CT2" s="55">
        <v>2421.1525999999999</v>
      </c>
      <c r="CU2" s="55">
        <v>1471.2953</v>
      </c>
      <c r="CV2" s="55">
        <v>1356.1786</v>
      </c>
      <c r="CW2" s="55">
        <v>1660.5217</v>
      </c>
      <c r="CX2" s="55">
        <v>523.32539999999995</v>
      </c>
      <c r="CY2" s="55">
        <v>3030.7575999999999</v>
      </c>
      <c r="CZ2" s="55">
        <v>1510.1072999999999</v>
      </c>
      <c r="DA2" s="55">
        <v>3634.0785999999998</v>
      </c>
      <c r="DB2" s="55">
        <v>3392.1035000000002</v>
      </c>
      <c r="DC2" s="55">
        <v>5468.8554999999997</v>
      </c>
      <c r="DD2" s="55">
        <v>8708.9750000000004</v>
      </c>
      <c r="DE2" s="55">
        <v>1693.7435</v>
      </c>
      <c r="DF2" s="55">
        <v>3995.2932000000001</v>
      </c>
      <c r="DG2" s="55">
        <v>2020.0746999999999</v>
      </c>
      <c r="DH2" s="55">
        <v>96.518860000000004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40.295290000000001</v>
      </c>
      <c r="B6">
        <f>BB2</f>
        <v>11.4944515</v>
      </c>
      <c r="C6">
        <f>BC2</f>
        <v>13.4154625</v>
      </c>
      <c r="D6">
        <f>BD2</f>
        <v>15.352745000000001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21614</v>
      </c>
      <c r="C2" s="51">
        <f ca="1">YEAR(TODAY())-YEAR(B2)+IF(TODAY()&gt;=DATE(YEAR(TODAY()),MONTH(B2),DAY(B2)),0,-1)</f>
        <v>62</v>
      </c>
      <c r="E2" s="47">
        <v>167.8</v>
      </c>
      <c r="F2" s="48" t="s">
        <v>275</v>
      </c>
      <c r="G2" s="47">
        <v>71.2</v>
      </c>
      <c r="H2" s="46" t="s">
        <v>40</v>
      </c>
      <c r="I2" s="67">
        <f>ROUND(G3/E3^2,1)</f>
        <v>25.3</v>
      </c>
    </row>
    <row r="3" spans="1:9" x14ac:dyDescent="0.3">
      <c r="E3" s="46">
        <f>E2/100</f>
        <v>1.6780000000000002</v>
      </c>
      <c r="F3" s="46" t="s">
        <v>39</v>
      </c>
      <c r="G3" s="46">
        <f>G2</f>
        <v>71.2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강종식, ID : H1900874)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10:08:07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167.8</v>
      </c>
      <c r="L12" s="124"/>
      <c r="M12" s="117">
        <f>'개인정보 및 신체계측 입력'!G2</f>
        <v>71.2</v>
      </c>
      <c r="N12" s="118"/>
      <c r="O12" s="113" t="s">
        <v>270</v>
      </c>
      <c r="P12" s="107"/>
      <c r="Q12" s="110">
        <f>'개인정보 및 신체계측 입력'!I2</f>
        <v>25.3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강종식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76.331999999999994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8.8689999999999998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14.3</v>
      </c>
      <c r="L72" s="34" t="s">
        <v>52</v>
      </c>
      <c r="M72" s="34">
        <f>ROUND('DRIs DATA'!K8,1)</f>
        <v>7.5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86.27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192.66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207.11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139.44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75.819999999999993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445.38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187.93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2021-08-31T01:32:45Z</dcterms:modified>
</cp:coreProperties>
</file>