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<sst xmlns="http://schemas.openxmlformats.org/spreadsheetml/2006/main" count="692" uniqueCount="348">
  <si>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</si>
  <si>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</si>
  <si>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</si>
  <si>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</si>
  <si>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</si>
  <si>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</si>
  <si>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</si>
  <si>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</si>
  <si>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</si>
  <si>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</si>
  <si>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</si>
  <si>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</si>
  <si>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</si>
  <si>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</si>
  <si>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</si>
  <si>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</si>
  <si>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</si>
  <si>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</si>
  <si>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</si>
  <si>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</si>
  <si>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</si>
  <si>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</si>
  <si>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</si>
  <si>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</si>
  <si>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</si>
  <si>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</si>
  <si>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</si>
  <si>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</si>
  <si>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</si>
  <si>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</si>
  <si>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</si>
  <si>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</si>
  <si>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</si>
  <si>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</si>
  <si>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</si>
  <si>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</si>
  <si>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</si>
  <si>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</si>
  <si>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</si>
  <si>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</si>
  <si>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</si>
  <si>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</si>
  <si>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</si>
  <si>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</si>
  <si>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</si>
  <si>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</si>
  <si>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</si>
  <si>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</si>
  <si>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</si>
  <si>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</si>
  <si>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</si>
  <si>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</si>
  <si>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</si>
  <si>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</si>
  <si>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</si>
  <si>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</si>
  <si>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</si>
  <si>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</si>
  <si>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</si>
  <si>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</si>
  <si>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</si>
  <si>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</si>
  <si>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</si>
  <si>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</si>
  <si>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</si>
  <si>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</si>
  <si>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</si>
  <si>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</si>
  <si>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</si>
  <si>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</si>
  <si>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</si>
  <si>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</si>
  <si>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</si>
  <si>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</si>
  <si>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</si>
  <si>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</si>
  <si>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</si>
  <si>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</si>
  <si>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</si>
  <si>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</si>
  <si>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</si>
  <si>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</si>
  <si>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</si>
  <si>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</si>
  <si>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</si>
  <si>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</si>
  <si>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</si>
  <si>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</si>
  <si>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</si>
  <si>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</si>
  <si>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</si>
  <si>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</si>
  <si>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</si>
  <si>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</si>
  <si>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</si>
  <si>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</si>
  <si>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</si>
  <si>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</si>
  <si>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</si>
  <si>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</si>
  <si>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</si>
  <si>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</si>
  <si>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</si>
  <si>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</si>
  <si>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</si>
  <si>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</si>
  <si>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</si>
  <si>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</si>
  <si>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</si>
  <si>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</si>
  <si>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</si>
  <si>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</si>
  <si>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</si>
  <si>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</si>
  <si>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</si>
  <si>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</si>
  <si>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</si>
  <si>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</si>
  <si>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</si>
  <si>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</si>
  <si>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</si>
  <si>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</si>
  <si>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</si>
  <si>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</si>
  <si>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</si>
  <si>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</si>
  <si>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</si>
  <si>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</si>
  <si>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</si>
  <si>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</si>
  <si>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</si>
  <si>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</si>
  <si>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</si>
  <si>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</si>
  <si>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</si>
  <si>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</si>
  <si>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</si>
  <si>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</si>
  <si>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</si>
  <si>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</si>
  <si>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</si>
  <si>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</si>
  <si>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</si>
  <si>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</si>
  <si>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</si>
  <si>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</si>
  <si>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</si>
  <si>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</si>
  <si>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</si>
  <si>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</si>
  <si>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</si>
  <si>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</si>
  <si>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</si>
  <si>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</si>
  <si>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</si>
  <si>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</si>
  <si>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</si>
  <si>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</si>
  <si>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</si>
  <si>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</si>
  <si>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</si>
  <si>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</si>
  <si>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</si>
  <si>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</si>
  <si>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</si>
  <si>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</si>
  <si>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</si>
  <si>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</si>
  <si>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</si>
  <si>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</si>
  <si>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</si>
  <si>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</si>
  <si>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</si>
  <si>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</si>
  <si>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</si>
  <si>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</si>
  <si>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</si>
  <si>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</si>
  <si>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</si>
  <si>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</si>
  <si>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</si>
  <si>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</si>
  <si>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</si>
  <si>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</si>
  <si>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</si>
  <si>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</si>
  <si>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</si>
  <si>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</si>
  <si>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</si>
  <si>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</si>
  <si>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</si>
  <si>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</si>
  <si>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</si>
  <si>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</si>
  <si>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</si>
  <si>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</si>
  <si>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</si>
  <si>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</si>
  <si>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</si>
  <si>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</si>
  <si>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</si>
  <si>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</si>
  <si>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</si>
  <si>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</si>
  <si>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</si>
  <si>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</si>
  <si>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</si>
  <si>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</si>
  <si>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</si>
  <si>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</si>
  <si>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</si>
  <si>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</si>
  <si>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</si>
  <si>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</si>
  <si>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</si>
  <si>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</si>
  <si>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</si>
  <si>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</si>
  <si>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</si>
  <si>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</si>
  <si>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</si>
  <si>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</si>
  <si>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</si>
  <si>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</si>
  <si>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</si>
  <si>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</si>
  <si>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</si>
  <si>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</si>
  <si>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</si>
  <si>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</si>
  <si>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</si>
  <si>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</si>
  <si>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</si>
  <si>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</si>
  <si>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</si>
  <si>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</si>
  <si>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</si>
  <si>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</si>
  <si>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</si>
  <si>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</si>
  <si>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</si>
  <si>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</si>
  <si>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</si>
  <si>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</si>
  <si>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</si>
  <si>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</si>
  <si>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</si>
  <si>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</si>
  <si>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</si>
  <si>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</si>
  <si>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</si>
  <si>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</si>
  <si>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</si>
  <si>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</si>
  <si>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</si>
  <si>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</si>
  <si>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</si>
  <si>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</si>
  <si>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</si>
  <si>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</si>
  <si>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</si>
  <si>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</si>
  <si>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</si>
  <si>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</si>
  <si>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</si>
  <si>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</si>
  <si>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</si>
  <si>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</si>
  <si>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</si>
  <si>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</si>
  <si>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</si>
  <si>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</si>
  <si>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</si>
  <si>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</si>
  <si>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</si>
  <si>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</si>
  <si>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</si>
  <si>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</si>
  <si>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</si>
  <si>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</si>
  <si>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</si>
  <si>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</si>
  <si>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</si>
  <si>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</si>
  <si>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</si>
  <si>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</si>
  <si>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</si>
  <si>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</si>
  <si>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</si>
  <si>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</si>
  <si>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</si>
  <si>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</si>
  <si>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</si>
  <si>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</si>
  <si>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</si>
  <si>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</si>
  <si>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</si>
  <si>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</si>
  <si>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</si>
  <si>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</si>
  <si>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</si>
  <si>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</si>
  <si>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</si>
  <si>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</si>
  <si>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</si>
  <si>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</si>
  <si>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섭취량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</si>
  <si>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</si>
  <si>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</si>
  <si>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</si>
  <si>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</si>
  <si>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</si>
  <si>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</si>
  <si>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</si>
  <si>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</si>
  <si>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</si>
  <si>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몰리브덴(ug/일)</t>
    <phoneticPr fontId="1" type="noConversion"/>
  </si>
  <si>
    <t>M</t>
  </si>
  <si>
    <t>(설문지 : FFQ 95문항 설문지, 사용자 : 이윤재, ID : H1900880)</t>
  </si>
  <si>
    <t>출력시각</t>
    <phoneticPr fontId="1" type="noConversion"/>
  </si>
  <si>
    <t>2021년 09월 06일 15:28:25</t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</si>
  <si>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</si>
  <si>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</si>
  <si>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</si>
  <si>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</si>
  <si>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</si>
  <si>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</si>
  <si>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</si>
  <si>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</si>
  <si>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</si>
  <si>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적정비율(최대)</t>
    <phoneticPr fontId="1" type="noConversion"/>
  </si>
  <si>
    <t>섭취비율</t>
    <phoneticPr fontId="1" type="noConversion"/>
  </si>
  <si>
    <t>충분섭취량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</si>
  <si>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</si>
  <si>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</si>
  <si>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</si>
  <si>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</si>
  <si>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</si>
  <si>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</si>
  <si>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</si>
  <si>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</si>
  <si>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</si>
  <si>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</si>
  <si>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</si>
  <si>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구리(ug/일)</t>
    <phoneticPr fontId="1" type="noConversion"/>
  </si>
  <si>
    <t>크롬(ug/일)</t>
    <phoneticPr fontId="1" type="noConversion"/>
  </si>
  <si>
    <t>H1900880</t>
  </si>
  <si>
    <t>이윤재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</si>
</sst>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45.114660000000001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2.2088961999999999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3.0383832000000002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697.78970000000004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1981.3620000000001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89.575835999999995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69.829070000000002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6.6341700000000001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701.13909999999998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3.6391913999999997E-2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1.4641439000000001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17.797975999999998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79.347885000000005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54.32396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16.288</c:v>
                </c:pt>
                <c:pt idx="1">
                  <c:v>36.869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10.773584</c:v>
                </c:pt>
                <c:pt idx="1">
                  <c:v>13.804258000000001</c:v>
                </c:pt>
                <c:pt idx="2">
                  <c:v>12.136098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532.51980000000003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19.659554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60.887999999999998</c:v>
                </c:pt>
                <c:pt idx="1">
                  <c:v>16.518999999999998</c:v>
                </c:pt>
                <c:pt idx="2">
                  <c:v>22.593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974.51509999999996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91.466359999999995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392.8141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4.4338569999999997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4589.6289999999999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10.329112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2.5405921999999999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145.11492999999999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1.1931322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10.0333185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2.5405921999999999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424.62240000000003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8.0063510000000004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이윤재, ID : H1900880)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15:28:25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974.51509999999996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45.114660000000001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17.797975999999998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60.887999999999998</v>
      </c>
      <c r="G8" s="59">
        <f>'DRIs DATA 입력'!G8</f>
        <v>16.518999999999998</v>
      </c>
      <c r="H8" s="59">
        <f>'DRIs DATA 입력'!H8</f>
        <v>22.593</v>
      </c>
      <c r="I8" s="46"/>
      <c r="J8" s="59" t="s">
        <v>215</v>
      </c>
      <c r="K8" s="59">
        <f>'DRIs DATA 입력'!K8</f>
        <v>16.288</v>
      </c>
      <c r="L8" s="59">
        <f>'DRIs DATA 입력'!L8</f>
        <v>36.869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532.51980000000003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19.659554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4.4338569999999997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145.11492999999999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91.466359999999995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1.1104463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1.1931322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10.0333185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2.5405921999999999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424.62240000000003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8.0063510000000004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2.2088961999999999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3.0383832000000002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392.8141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697.78970000000004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4589.6289999999999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1981.3620000000001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89.575835999999995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69.829070000000002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10.329112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6.6341700000000001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701.13909999999998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3.6391913999999997E-2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1.4641439000000001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79.347885000000005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54.32396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0" sqref="I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318</v>
      </c>
      <c r="G1" s="62" t="s">
        <v>319</v>
      </c>
      <c r="H1" s="61" t="s">
        <v>320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308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322</v>
      </c>
      <c r="C5" s="65" t="s">
        <v>306</v>
      </c>
      <c r="E5" s="65"/>
      <c r="F5" s="65" t="s">
        <v>323</v>
      </c>
      <c r="G5" s="65" t="s">
        <v>288</v>
      </c>
      <c r="H5" s="65" t="s">
        <v>324</v>
      </c>
      <c r="J5" s="65"/>
      <c r="K5" s="65" t="s">
        <v>309</v>
      </c>
      <c r="L5" s="65" t="s">
        <v>289</v>
      </c>
      <c r="N5" s="65"/>
      <c r="O5" s="65" t="s">
        <v>290</v>
      </c>
      <c r="P5" s="65" t="s">
        <v>325</v>
      </c>
      <c r="Q5" s="65" t="s">
        <v>285</v>
      </c>
      <c r="R5" s="65" t="s">
        <v>298</v>
      </c>
      <c r="S5" s="65" t="s">
        <v>306</v>
      </c>
      <c r="U5" s="65"/>
      <c r="V5" s="65" t="s">
        <v>326</v>
      </c>
      <c r="W5" s="65" t="s">
        <v>325</v>
      </c>
      <c r="X5" s="65" t="s">
        <v>285</v>
      </c>
      <c r="Y5" s="65" t="s">
        <v>327</v>
      </c>
      <c r="Z5" s="65" t="s">
        <v>328</v>
      </c>
    </row>
    <row r="6" spans="1:27" x14ac:dyDescent="0.3">
      <c r="A6" s="65" t="s">
        <v>329</v>
      </c>
      <c r="B6" s="65">
        <v>2000</v>
      </c>
      <c r="C6" s="65">
        <v>974.51509999999996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299</v>
      </c>
      <c r="O6" s="65">
        <v>45</v>
      </c>
      <c r="P6" s="65">
        <v>55</v>
      </c>
      <c r="Q6" s="65">
        <v>0</v>
      </c>
      <c r="R6" s="65">
        <v>0</v>
      </c>
      <c r="S6" s="65">
        <v>45.114660000000001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17.797975999999998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330</v>
      </c>
      <c r="K7" s="65">
        <v>1</v>
      </c>
      <c r="L7" s="65">
        <v>10</v>
      </c>
    </row>
    <row r="8" spans="1:27" x14ac:dyDescent="0.3">
      <c r="E8" s="65" t="s">
        <v>300</v>
      </c>
      <c r="F8" s="65">
        <v>60.887999999999998</v>
      </c>
      <c r="G8" s="65">
        <v>16.518999999999998</v>
      </c>
      <c r="H8" s="65">
        <v>22.593</v>
      </c>
      <c r="J8" s="65" t="s">
        <v>331</v>
      </c>
      <c r="K8" s="65">
        <v>16.288</v>
      </c>
      <c r="L8" s="65">
        <v>36.869</v>
      </c>
    </row>
    <row r="13" spans="1:27" x14ac:dyDescent="0.3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277</v>
      </c>
      <c r="D15" s="65" t="s">
        <v>285</v>
      </c>
      <c r="E15" s="65" t="s">
        <v>327</v>
      </c>
      <c r="F15" s="65" t="s">
        <v>328</v>
      </c>
      <c r="H15" s="65"/>
      <c r="I15" s="65" t="s">
        <v>326</v>
      </c>
      <c r="J15" s="65" t="s">
        <v>325</v>
      </c>
      <c r="K15" s="65" t="s">
        <v>332</v>
      </c>
      <c r="L15" s="65" t="s">
        <v>327</v>
      </c>
      <c r="M15" s="65" t="s">
        <v>306</v>
      </c>
      <c r="O15" s="65"/>
      <c r="P15" s="65" t="s">
        <v>326</v>
      </c>
      <c r="Q15" s="65" t="s">
        <v>325</v>
      </c>
      <c r="R15" s="65" t="s">
        <v>332</v>
      </c>
      <c r="S15" s="65" t="s">
        <v>327</v>
      </c>
      <c r="T15" s="65" t="s">
        <v>328</v>
      </c>
      <c r="V15" s="65"/>
      <c r="W15" s="65" t="s">
        <v>290</v>
      </c>
      <c r="X15" s="65" t="s">
        <v>277</v>
      </c>
      <c r="Y15" s="65" t="s">
        <v>285</v>
      </c>
      <c r="Z15" s="65" t="s">
        <v>327</v>
      </c>
      <c r="AA15" s="65" t="s">
        <v>306</v>
      </c>
    </row>
    <row r="16" spans="1:27" x14ac:dyDescent="0.3">
      <c r="A16" s="65" t="s">
        <v>303</v>
      </c>
      <c r="B16" s="65">
        <v>500</v>
      </c>
      <c r="C16" s="65">
        <v>700</v>
      </c>
      <c r="D16" s="65">
        <v>0</v>
      </c>
      <c r="E16" s="65">
        <v>3000</v>
      </c>
      <c r="F16" s="65">
        <v>532.51980000000003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19.659554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4.4338569999999997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145.11492999999999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310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333</v>
      </c>
      <c r="P24" s="69"/>
      <c r="Q24" s="69"/>
      <c r="R24" s="69"/>
      <c r="S24" s="69"/>
      <c r="T24" s="69"/>
      <c r="V24" s="69" t="s">
        <v>334</v>
      </c>
      <c r="W24" s="69"/>
      <c r="X24" s="69"/>
      <c r="Y24" s="69"/>
      <c r="Z24" s="69"/>
      <c r="AA24" s="69"/>
      <c r="AC24" s="69" t="s">
        <v>335</v>
      </c>
      <c r="AD24" s="69"/>
      <c r="AE24" s="69"/>
      <c r="AF24" s="69"/>
      <c r="AG24" s="69"/>
      <c r="AH24" s="69"/>
      <c r="AJ24" s="69" t="s">
        <v>305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336</v>
      </c>
      <c r="AY24" s="69"/>
      <c r="AZ24" s="69"/>
      <c r="BA24" s="69"/>
      <c r="BB24" s="69"/>
      <c r="BC24" s="69"/>
      <c r="BE24" s="69" t="s">
        <v>337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277</v>
      </c>
      <c r="D25" s="65" t="s">
        <v>285</v>
      </c>
      <c r="E25" s="65" t="s">
        <v>327</v>
      </c>
      <c r="F25" s="65" t="s">
        <v>306</v>
      </c>
      <c r="H25" s="65"/>
      <c r="I25" s="65" t="s">
        <v>290</v>
      </c>
      <c r="J25" s="65" t="s">
        <v>325</v>
      </c>
      <c r="K25" s="65" t="s">
        <v>285</v>
      </c>
      <c r="L25" s="65" t="s">
        <v>298</v>
      </c>
      <c r="M25" s="65" t="s">
        <v>306</v>
      </c>
      <c r="O25" s="65"/>
      <c r="P25" s="65" t="s">
        <v>326</v>
      </c>
      <c r="Q25" s="65" t="s">
        <v>277</v>
      </c>
      <c r="R25" s="65" t="s">
        <v>285</v>
      </c>
      <c r="S25" s="65" t="s">
        <v>327</v>
      </c>
      <c r="T25" s="65" t="s">
        <v>328</v>
      </c>
      <c r="V25" s="65"/>
      <c r="W25" s="65" t="s">
        <v>290</v>
      </c>
      <c r="X25" s="65" t="s">
        <v>325</v>
      </c>
      <c r="Y25" s="65" t="s">
        <v>285</v>
      </c>
      <c r="Z25" s="65" t="s">
        <v>298</v>
      </c>
      <c r="AA25" s="65" t="s">
        <v>306</v>
      </c>
      <c r="AC25" s="65"/>
      <c r="AD25" s="65" t="s">
        <v>290</v>
      </c>
      <c r="AE25" s="65" t="s">
        <v>277</v>
      </c>
      <c r="AF25" s="65" t="s">
        <v>285</v>
      </c>
      <c r="AG25" s="65" t="s">
        <v>298</v>
      </c>
      <c r="AH25" s="65" t="s">
        <v>328</v>
      </c>
      <c r="AJ25" s="65"/>
      <c r="AK25" s="65" t="s">
        <v>290</v>
      </c>
      <c r="AL25" s="65" t="s">
        <v>277</v>
      </c>
      <c r="AM25" s="65" t="s">
        <v>332</v>
      </c>
      <c r="AN25" s="65" t="s">
        <v>327</v>
      </c>
      <c r="AO25" s="65" t="s">
        <v>306</v>
      </c>
      <c r="AQ25" s="65"/>
      <c r="AR25" s="65" t="s">
        <v>326</v>
      </c>
      <c r="AS25" s="65" t="s">
        <v>277</v>
      </c>
      <c r="AT25" s="65" t="s">
        <v>285</v>
      </c>
      <c r="AU25" s="65" t="s">
        <v>327</v>
      </c>
      <c r="AV25" s="65" t="s">
        <v>328</v>
      </c>
      <c r="AX25" s="65"/>
      <c r="AY25" s="65" t="s">
        <v>326</v>
      </c>
      <c r="AZ25" s="65" t="s">
        <v>325</v>
      </c>
      <c r="BA25" s="65" t="s">
        <v>285</v>
      </c>
      <c r="BB25" s="65" t="s">
        <v>298</v>
      </c>
      <c r="BC25" s="65" t="s">
        <v>306</v>
      </c>
      <c r="BE25" s="65"/>
      <c r="BF25" s="65" t="s">
        <v>290</v>
      </c>
      <c r="BG25" s="65" t="s">
        <v>277</v>
      </c>
      <c r="BH25" s="65" t="s">
        <v>285</v>
      </c>
      <c r="BI25" s="65" t="s">
        <v>327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91.466359999999995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1.1104463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1.1931322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10.0333185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2.5405921999999999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424.62240000000003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8.0063510000000004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2.2088961999999999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3.0383832000000002</v>
      </c>
    </row>
    <row r="33" spans="1:68" x14ac:dyDescent="0.3">
      <c r="A33" s="70" t="s">
        <v>295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339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313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326</v>
      </c>
      <c r="C35" s="65" t="s">
        <v>277</v>
      </c>
      <c r="D35" s="65" t="s">
        <v>332</v>
      </c>
      <c r="E35" s="65" t="s">
        <v>327</v>
      </c>
      <c r="F35" s="65" t="s">
        <v>328</v>
      </c>
      <c r="H35" s="65"/>
      <c r="I35" s="65" t="s">
        <v>326</v>
      </c>
      <c r="J35" s="65" t="s">
        <v>325</v>
      </c>
      <c r="K35" s="65" t="s">
        <v>285</v>
      </c>
      <c r="L35" s="65" t="s">
        <v>298</v>
      </c>
      <c r="M35" s="65" t="s">
        <v>306</v>
      </c>
      <c r="O35" s="65"/>
      <c r="P35" s="65" t="s">
        <v>326</v>
      </c>
      <c r="Q35" s="65" t="s">
        <v>277</v>
      </c>
      <c r="R35" s="65" t="s">
        <v>285</v>
      </c>
      <c r="S35" s="65" t="s">
        <v>298</v>
      </c>
      <c r="T35" s="65" t="s">
        <v>306</v>
      </c>
      <c r="V35" s="65"/>
      <c r="W35" s="65" t="s">
        <v>326</v>
      </c>
      <c r="X35" s="65" t="s">
        <v>277</v>
      </c>
      <c r="Y35" s="65" t="s">
        <v>285</v>
      </c>
      <c r="Z35" s="65" t="s">
        <v>327</v>
      </c>
      <c r="AA35" s="65" t="s">
        <v>306</v>
      </c>
      <c r="AC35" s="65"/>
      <c r="AD35" s="65" t="s">
        <v>290</v>
      </c>
      <c r="AE35" s="65" t="s">
        <v>277</v>
      </c>
      <c r="AF35" s="65" t="s">
        <v>332</v>
      </c>
      <c r="AG35" s="65" t="s">
        <v>298</v>
      </c>
      <c r="AH35" s="65" t="s">
        <v>306</v>
      </c>
      <c r="AJ35" s="65"/>
      <c r="AK35" s="65" t="s">
        <v>326</v>
      </c>
      <c r="AL35" s="65" t="s">
        <v>277</v>
      </c>
      <c r="AM35" s="65" t="s">
        <v>285</v>
      </c>
      <c r="AN35" s="65" t="s">
        <v>298</v>
      </c>
      <c r="AO35" s="65" t="s">
        <v>306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392.8141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697.78970000000004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4589.6289999999999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1981.3620000000001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89.575835999999995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69.829070000000002</v>
      </c>
    </row>
    <row r="43" spans="1:68" x14ac:dyDescent="0.3">
      <c r="A43" s="70" t="s">
        <v>340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343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296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307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326</v>
      </c>
      <c r="C45" s="65" t="s">
        <v>277</v>
      </c>
      <c r="D45" s="65" t="s">
        <v>285</v>
      </c>
      <c r="E45" s="65" t="s">
        <v>327</v>
      </c>
      <c r="F45" s="65" t="s">
        <v>306</v>
      </c>
      <c r="H45" s="65"/>
      <c r="I45" s="65" t="s">
        <v>290</v>
      </c>
      <c r="J45" s="65" t="s">
        <v>277</v>
      </c>
      <c r="K45" s="65" t="s">
        <v>332</v>
      </c>
      <c r="L45" s="65" t="s">
        <v>298</v>
      </c>
      <c r="M45" s="65" t="s">
        <v>306</v>
      </c>
      <c r="O45" s="65"/>
      <c r="P45" s="65" t="s">
        <v>326</v>
      </c>
      <c r="Q45" s="65" t="s">
        <v>325</v>
      </c>
      <c r="R45" s="65" t="s">
        <v>285</v>
      </c>
      <c r="S45" s="65" t="s">
        <v>327</v>
      </c>
      <c r="T45" s="65" t="s">
        <v>306</v>
      </c>
      <c r="V45" s="65"/>
      <c r="W45" s="65" t="s">
        <v>290</v>
      </c>
      <c r="X45" s="65" t="s">
        <v>277</v>
      </c>
      <c r="Y45" s="65" t="s">
        <v>285</v>
      </c>
      <c r="Z45" s="65" t="s">
        <v>298</v>
      </c>
      <c r="AA45" s="65" t="s">
        <v>306</v>
      </c>
      <c r="AC45" s="65"/>
      <c r="AD45" s="65" t="s">
        <v>290</v>
      </c>
      <c r="AE45" s="65" t="s">
        <v>325</v>
      </c>
      <c r="AF45" s="65" t="s">
        <v>285</v>
      </c>
      <c r="AG45" s="65" t="s">
        <v>298</v>
      </c>
      <c r="AH45" s="65" t="s">
        <v>328</v>
      </c>
      <c r="AJ45" s="65"/>
      <c r="AK45" s="65" t="s">
        <v>326</v>
      </c>
      <c r="AL45" s="65" t="s">
        <v>277</v>
      </c>
      <c r="AM45" s="65" t="s">
        <v>332</v>
      </c>
      <c r="AN45" s="65" t="s">
        <v>298</v>
      </c>
      <c r="AO45" s="65" t="s">
        <v>306</v>
      </c>
      <c r="AQ45" s="65"/>
      <c r="AR45" s="65" t="s">
        <v>326</v>
      </c>
      <c r="AS45" s="65" t="s">
        <v>325</v>
      </c>
      <c r="AT45" s="65" t="s">
        <v>332</v>
      </c>
      <c r="AU45" s="65" t="s">
        <v>327</v>
      </c>
      <c r="AV45" s="65" t="s">
        <v>306</v>
      </c>
      <c r="AX45" s="65"/>
      <c r="AY45" s="65" t="s">
        <v>290</v>
      </c>
      <c r="AZ45" s="65" t="s">
        <v>277</v>
      </c>
      <c r="BA45" s="65" t="s">
        <v>285</v>
      </c>
      <c r="BB45" s="65" t="s">
        <v>298</v>
      </c>
      <c r="BC45" s="65" t="s">
        <v>306</v>
      </c>
      <c r="BE45" s="65"/>
      <c r="BF45" s="65" t="s">
        <v>326</v>
      </c>
      <c r="BG45" s="65" t="s">
        <v>277</v>
      </c>
      <c r="BH45" s="65" t="s">
        <v>285</v>
      </c>
      <c r="BI45" s="65" t="s">
        <v>298</v>
      </c>
      <c r="BJ45" s="65" t="s">
        <v>306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10.329112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6.6341700000000001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701.13909999999998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3.6391913999999997E-2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1.4641439000000001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79.347885000000005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54.32396</v>
      </c>
      <c r="AX46" s="65" t="s">
        <v>316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317</v>
      </c>
      <c r="D2" s="61">
        <v>66</v>
      </c>
      <c r="E2" s="61">
        <v>974.51509999999996</v>
      </c>
      <c r="F2" s="61">
        <v>121.58323</v>
      </c>
      <c r="G2" s="61">
        <v>32.985252000000003</v>
      </c>
      <c r="H2" s="61">
        <v>20.025438000000001</v>
      </c>
      <c r="I2" s="61">
        <v>12.959814</v>
      </c>
      <c r="J2" s="61">
        <v>45.114660000000001</v>
      </c>
      <c r="K2" s="61">
        <v>20.617016</v>
      </c>
      <c r="L2" s="61">
        <v>24.497640000000001</v>
      </c>
      <c r="M2" s="61">
        <v>17.797975999999998</v>
      </c>
      <c r="N2" s="61">
        <v>1.3410337000000001</v>
      </c>
      <c r="O2" s="61">
        <v>10.326471</v>
      </c>
      <c r="P2" s="61">
        <v>720.22784000000001</v>
      </c>
      <c r="Q2" s="61">
        <v>19.608194000000001</v>
      </c>
      <c r="R2" s="61">
        <v>532.51980000000003</v>
      </c>
      <c r="S2" s="61">
        <v>124.176796</v>
      </c>
      <c r="T2" s="61">
        <v>4900.1120000000001</v>
      </c>
      <c r="U2" s="61">
        <v>4.4338569999999997</v>
      </c>
      <c r="V2" s="61">
        <v>19.659554</v>
      </c>
      <c r="W2" s="61">
        <v>145.11492999999999</v>
      </c>
      <c r="X2" s="61">
        <v>91.466359999999995</v>
      </c>
      <c r="Y2" s="61">
        <v>1.1104463</v>
      </c>
      <c r="Z2" s="61">
        <v>1.1931322</v>
      </c>
      <c r="AA2" s="61">
        <v>10.0333185</v>
      </c>
      <c r="AB2" s="61">
        <v>2.5405921999999999</v>
      </c>
      <c r="AC2" s="61">
        <v>424.62240000000003</v>
      </c>
      <c r="AD2" s="61">
        <v>8.0063510000000004</v>
      </c>
      <c r="AE2" s="61">
        <v>2.2088961999999999</v>
      </c>
      <c r="AF2" s="61">
        <v>3.0383832000000002</v>
      </c>
      <c r="AG2" s="61">
        <v>392.8141</v>
      </c>
      <c r="AH2" s="61">
        <v>240.55006</v>
      </c>
      <c r="AI2" s="61">
        <v>152.26401999999999</v>
      </c>
      <c r="AJ2" s="61">
        <v>697.78970000000004</v>
      </c>
      <c r="AK2" s="61">
        <v>4589.6289999999999</v>
      </c>
      <c r="AL2" s="61">
        <v>89.575835999999995</v>
      </c>
      <c r="AM2" s="61">
        <v>1981.3620000000001</v>
      </c>
      <c r="AN2" s="61">
        <v>69.829070000000002</v>
      </c>
      <c r="AO2" s="61">
        <v>10.329112</v>
      </c>
      <c r="AP2" s="61">
        <v>7.163907</v>
      </c>
      <c r="AQ2" s="61">
        <v>3.1652045000000002</v>
      </c>
      <c r="AR2" s="61">
        <v>6.6341700000000001</v>
      </c>
      <c r="AS2" s="61">
        <v>701.13909999999998</v>
      </c>
      <c r="AT2" s="61">
        <v>3.6391913999999997E-2</v>
      </c>
      <c r="AU2" s="61">
        <v>1.4641439000000001</v>
      </c>
      <c r="AV2" s="61">
        <v>79.347885000000005</v>
      </c>
      <c r="AW2" s="61">
        <v>54.32396</v>
      </c>
      <c r="AX2" s="61">
        <v>4.8389804000000002E-2</v>
      </c>
      <c r="AY2" s="61">
        <v>0.66758704000000002</v>
      </c>
      <c r="AZ2" s="61">
        <v>339.99142000000001</v>
      </c>
      <c r="BA2" s="61">
        <v>36.741947000000003</v>
      </c>
      <c r="BB2" s="61">
        <v>10.773584</v>
      </c>
      <c r="BC2" s="61">
        <v>13.804258000000001</v>
      </c>
      <c r="BD2" s="61">
        <v>12.136098</v>
      </c>
      <c r="BE2" s="61">
        <v>0.61396779999999995</v>
      </c>
      <c r="BF2" s="61">
        <v>2.6432452</v>
      </c>
      <c r="BG2" s="61">
        <v>6.9387240000000003E-3</v>
      </c>
      <c r="BH2" s="61">
        <v>8.5750879999999998E-3</v>
      </c>
      <c r="BI2" s="61">
        <v>6.1704170000000001E-3</v>
      </c>
      <c r="BJ2" s="61">
        <v>2.5653543000000001E-2</v>
      </c>
      <c r="BK2" s="61">
        <v>5.3374800000000001E-4</v>
      </c>
      <c r="BL2" s="61">
        <v>0.21748645999999999</v>
      </c>
      <c r="BM2" s="61">
        <v>4.0672655000000004</v>
      </c>
      <c r="BN2" s="61">
        <v>0.91418385999999996</v>
      </c>
      <c r="BO2" s="61">
        <v>67.327290000000005</v>
      </c>
      <c r="BP2" s="61">
        <v>12.134008</v>
      </c>
      <c r="BQ2" s="61">
        <v>20.419134</v>
      </c>
      <c r="BR2" s="61">
        <v>75.768519999999995</v>
      </c>
      <c r="BS2" s="61">
        <v>38.388905000000001</v>
      </c>
      <c r="BT2" s="61">
        <v>12.460031499999999</v>
      </c>
      <c r="BU2" s="61">
        <v>4.7901120000000001E-4</v>
      </c>
      <c r="BV2" s="61">
        <v>0.1110188</v>
      </c>
      <c r="BW2" s="61">
        <v>0.83134275999999996</v>
      </c>
      <c r="BX2" s="61">
        <v>1.6324277</v>
      </c>
      <c r="BY2" s="61">
        <v>0.13431141999999999</v>
      </c>
      <c r="BZ2" s="61">
        <v>6.6455493999999996E-4</v>
      </c>
      <c r="CA2" s="61">
        <v>1.1774108000000001</v>
      </c>
      <c r="CB2" s="61">
        <v>7.7632300000000001E-2</v>
      </c>
      <c r="CC2" s="61">
        <v>0.22131508999999999</v>
      </c>
      <c r="CD2" s="61">
        <v>2.2232747000000002</v>
      </c>
      <c r="CE2" s="61">
        <v>2.2189317E-2</v>
      </c>
      <c r="CF2" s="61">
        <v>0.44895773999999999</v>
      </c>
      <c r="CG2" s="61">
        <v>0</v>
      </c>
      <c r="CH2" s="61">
        <v>3.0967364000000001E-2</v>
      </c>
      <c r="CI2" s="61">
        <v>1.9428639999999999E-7</v>
      </c>
      <c r="CJ2" s="61">
        <v>4.9567847</v>
      </c>
      <c r="CK2" s="61">
        <v>5.9522589999999997E-3</v>
      </c>
      <c r="CL2" s="61">
        <v>0.40131706</v>
      </c>
      <c r="CM2" s="61">
        <v>3.7465261999999999</v>
      </c>
      <c r="CN2" s="61">
        <v>1295.4365</v>
      </c>
      <c r="CO2" s="61">
        <v>2264.2905000000001</v>
      </c>
      <c r="CP2" s="61">
        <v>1870.0238999999999</v>
      </c>
      <c r="CQ2" s="61">
        <v>631.05853000000002</v>
      </c>
      <c r="CR2" s="61">
        <v>332.58282000000003</v>
      </c>
      <c r="CS2" s="61">
        <v>157.72116</v>
      </c>
      <c r="CT2" s="61">
        <v>1321.9314999999999</v>
      </c>
      <c r="CU2" s="61">
        <v>943.61774000000003</v>
      </c>
      <c r="CV2" s="61">
        <v>421.68545999999998</v>
      </c>
      <c r="CW2" s="61">
        <v>1118.941</v>
      </c>
      <c r="CX2" s="61">
        <v>313.0206</v>
      </c>
      <c r="CY2" s="61">
        <v>1473.5023000000001</v>
      </c>
      <c r="CZ2" s="61">
        <v>885.91309999999999</v>
      </c>
      <c r="DA2" s="61">
        <v>1954.3883000000001</v>
      </c>
      <c r="DB2" s="61">
        <v>1712.3964000000001</v>
      </c>
      <c r="DC2" s="61">
        <v>2923.5030000000002</v>
      </c>
      <c r="DD2" s="61">
        <v>5996.7049999999999</v>
      </c>
      <c r="DE2" s="61">
        <v>1265.2376999999999</v>
      </c>
      <c r="DF2" s="61">
        <v>1942.0778</v>
      </c>
      <c r="DG2" s="61">
        <v>1254.3794</v>
      </c>
      <c r="DH2" s="61">
        <v>106.78563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36.741947000000003</v>
      </c>
      <c r="B6">
        <f>BB2</f>
        <v>10.773584</v>
      </c>
      <c r="C6">
        <f>BC2</f>
        <v>13.804258000000001</v>
      </c>
      <c r="D6">
        <f>BD2</f>
        <v>12.136098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9" sqref="J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20131</v>
      </c>
      <c r="C2" s="56">
        <f ca="1">YEAR(TODAY())-YEAR(B2)+IF(TODAY()&gt;=DATE(YEAR(TODAY()),MONTH(B2),DAY(B2)),0,-1)</f>
        <v>66</v>
      </c>
      <c r="E2" s="52">
        <v>166.1</v>
      </c>
      <c r="F2" s="53" t="s">
        <v>275</v>
      </c>
      <c r="G2" s="52">
        <v>84.3</v>
      </c>
      <c r="H2" s="51" t="s">
        <v>40</v>
      </c>
      <c r="I2" s="72">
        <f>ROUND(G3/E3^2,1)</f>
        <v>30.6</v>
      </c>
    </row>
    <row r="3" spans="1:9" x14ac:dyDescent="0.3">
      <c r="E3" s="51">
        <f>E2/100</f>
        <v>1.661</v>
      </c>
      <c r="F3" s="51" t="s">
        <v>39</v>
      </c>
      <c r="G3" s="51">
        <f>G2</f>
        <v>84.3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이윤재, ID : H1900880)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15:28:25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166.1</v>
      </c>
      <c r="L12" s="129"/>
      <c r="M12" s="122">
        <f>'개인정보 및 신체계측 입력'!G2</f>
        <v>84.3</v>
      </c>
      <c r="N12" s="123"/>
      <c r="O12" s="118" t="s">
        <v>270</v>
      </c>
      <c r="P12" s="112"/>
      <c r="Q12" s="115">
        <f>'개인정보 및 신체계측 입력'!I2</f>
        <v>30.6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이윤재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60.887999999999998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16.518999999999998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22.593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36.9</v>
      </c>
      <c r="L72" s="36" t="s">
        <v>52</v>
      </c>
      <c r="M72" s="36">
        <f>ROUND('DRIs DATA'!K8,1)</f>
        <v>16.3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163.83000000000001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91.47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169.37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49.1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305.98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103.29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2021-09-06T06:38:23Z</dcterms:modified>
</cp:coreProperties>
</file>