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<sst xmlns="http://schemas.openxmlformats.org/spreadsheetml/2006/main" count="692" uniqueCount="337">
  <si>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</si>
  <si>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</si>
  <si>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</si>
  <si>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</si>
  <si>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</si>
  <si>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</si>
  <si>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</si>
  <si>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</si>
  <si>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</si>
  <si>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</si>
  <si>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</si>
  <si>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</si>
  <si>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</si>
  <si>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</si>
  <si>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</si>
  <si>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</si>
  <si>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</si>
  <si>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</si>
  <si>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</si>
  <si>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</si>
  <si>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</si>
  <si>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</si>
  <si>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</si>
  <si>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</si>
  <si>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</si>
  <si>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</si>
  <si>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</si>
  <si>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</si>
  <si>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</si>
  <si>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</si>
  <si>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</si>
  <si>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</si>
  <si>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</si>
  <si>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</si>
  <si>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</si>
  <si>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</si>
  <si>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</si>
  <si>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</si>
  <si>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</si>
  <si>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</si>
  <si>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</si>
  <si>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</si>
  <si>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</si>
  <si>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</si>
  <si>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</si>
  <si>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</si>
  <si>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</si>
  <si>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</si>
  <si>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</si>
  <si>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</si>
  <si>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</si>
  <si>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</si>
  <si>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</si>
  <si>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</si>
  <si>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</si>
  <si>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</si>
  <si>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</si>
  <si>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</si>
  <si>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</si>
  <si>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</si>
  <si>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</si>
  <si>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</si>
  <si>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</si>
  <si>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</si>
  <si>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</si>
  <si>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</si>
  <si>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</si>
  <si>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</si>
  <si>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</si>
  <si>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</si>
  <si>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</si>
  <si>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</si>
  <si>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</si>
  <si>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</si>
  <si>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</si>
  <si>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</si>
  <si>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</si>
  <si>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</si>
  <si>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</si>
  <si>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</si>
  <si>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</si>
  <si>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</si>
  <si>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</si>
  <si>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</si>
  <si>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</si>
  <si>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</si>
  <si>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</si>
  <si>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</si>
  <si>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</si>
  <si>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</si>
  <si>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</si>
  <si>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</si>
  <si>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</si>
  <si>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</si>
  <si>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</si>
  <si>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</si>
  <si>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</si>
  <si>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</si>
  <si>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</si>
  <si>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</si>
  <si>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</si>
  <si>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</si>
  <si>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</si>
  <si>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</si>
  <si>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</si>
  <si>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</si>
  <si>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</si>
  <si>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</si>
  <si>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</si>
  <si>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</si>
  <si>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</si>
  <si>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</si>
  <si>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</si>
  <si>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</si>
  <si>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</si>
  <si>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</si>
  <si>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</si>
  <si>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</si>
  <si>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</si>
  <si>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</si>
  <si>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</si>
  <si>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</si>
  <si>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</si>
  <si>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</si>
  <si>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</si>
  <si>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</si>
  <si>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</si>
  <si>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</si>
  <si>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</si>
  <si>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</si>
  <si>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</si>
  <si>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</si>
  <si>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</si>
  <si>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</si>
  <si>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</si>
  <si>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</si>
  <si>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</si>
  <si>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</si>
  <si>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</si>
  <si>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</si>
  <si>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</si>
  <si>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</si>
  <si>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</si>
  <si>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</si>
  <si>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</si>
  <si>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</si>
  <si>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</si>
  <si>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</si>
  <si>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</si>
  <si>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</si>
  <si>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</si>
  <si>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</si>
  <si>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</si>
  <si>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</si>
  <si>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</si>
  <si>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</si>
  <si>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</si>
  <si>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</si>
  <si>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</si>
  <si>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</si>
  <si>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</si>
  <si>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</si>
  <si>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</si>
  <si>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</si>
  <si>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</si>
  <si>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</si>
  <si>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</si>
  <si>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</si>
  <si>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</si>
  <si>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</si>
  <si>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</si>
  <si>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</si>
  <si>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</si>
  <si>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</si>
  <si>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</si>
  <si>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</si>
  <si>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</si>
  <si>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</si>
  <si>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</si>
  <si>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</si>
  <si>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</si>
  <si>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</si>
  <si>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</si>
  <si>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</si>
  <si>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</si>
  <si>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</si>
  <si>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</si>
  <si>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</si>
  <si>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</si>
  <si>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</si>
  <si>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</si>
  <si>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</si>
  <si>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</si>
  <si>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</si>
  <si>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</si>
  <si>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</si>
  <si>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</si>
  <si>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</si>
  <si>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</si>
  <si>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</si>
  <si>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</si>
  <si>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</si>
  <si>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</si>
  <si>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</si>
  <si>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</si>
  <si>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</si>
  <si>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</si>
  <si>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</si>
  <si>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</si>
  <si>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</si>
  <si>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</si>
  <si>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</si>
  <si>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</si>
  <si>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</si>
  <si>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</si>
  <si>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</si>
  <si>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</si>
  <si>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</si>
  <si>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</si>
  <si>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</si>
  <si>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</si>
  <si>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</si>
  <si>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</si>
  <si>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</si>
  <si>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</si>
  <si>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</si>
  <si>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</si>
  <si>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</si>
  <si>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</si>
  <si>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</si>
  <si>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</si>
  <si>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</si>
  <si>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</si>
  <si>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</si>
  <si>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</si>
  <si>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</si>
  <si>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</si>
  <si>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</si>
  <si>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</si>
  <si>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</si>
  <si>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</si>
  <si>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</si>
  <si>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</si>
  <si>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</si>
  <si>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</si>
  <si>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</si>
  <si>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</si>
  <si>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</si>
  <si>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</si>
  <si>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</si>
  <si>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</si>
  <si>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</si>
  <si>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</si>
  <si>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</si>
  <si>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</si>
  <si>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</si>
  <si>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</si>
  <si>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</si>
  <si>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</si>
  <si>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</si>
  <si>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</si>
  <si>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</si>
  <si>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</si>
  <si>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</si>
  <si>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</si>
  <si>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</si>
  <si>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</si>
  <si>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</si>
  <si>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</si>
  <si>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</si>
  <si>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</si>
  <si>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</si>
  <si>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</si>
  <si>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</si>
  <si>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</si>
  <si>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</si>
  <si>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</si>
  <si>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</si>
  <si>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</si>
  <si>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</si>
  <si>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</si>
  <si>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</si>
  <si>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</si>
  <si>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</si>
  <si>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</si>
  <si>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</si>
  <si>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</si>
  <si>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</si>
  <si>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</si>
  <si>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</si>
  <si>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</si>
  <si>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</si>
  <si>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</si>
  <si>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</si>
  <si>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</si>
  <si>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</si>
  <si>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</si>
  <si>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</si>
  <si>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</si>
  <si>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</si>
  <si>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</si>
  <si>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</si>
  <si>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</si>
  <si>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</si>
  <si>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</si>
  <si>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</si>
  <si>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</si>
  <si>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</si>
  <si>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</si>
  <si>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</si>
  <si>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</si>
  <si>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</si>
  <si>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</si>
  <si>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</si>
  <si>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</si>
  <si>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</si>
  <si>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</si>
  <si>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</si>
  <si>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</si>
  <si>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</si>
  <si>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</si>
  <si>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</si>
  <si>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</si>
  <si>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</si>
  <si>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</si>
  <si>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</si>
  <si>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</si>
  <si>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</si>
  <si>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</si>
  <si>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</si>
  <si>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</si>
  <si>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비타민B6</t>
    <phoneticPr fontId="1" type="noConversion"/>
  </si>
  <si>
    <t>M</t>
  </si>
  <si>
    <t>(설문지 : FFQ 95문항 설문지, 사용자 : 김태호, ID : H1900881)</t>
  </si>
  <si>
    <t>2021년 09월 06일 15:30:11</t>
  </si>
  <si>
    <t>H1900881</t>
  </si>
  <si>
    <t>김태호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</si>
</sst>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54.194077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800"/>
        <c:axId val="508871056"/>
      </c:barChart>
      <c:catAx>
        <c:axId val="5088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056"/>
        <c:crosses val="autoZero"/>
        <c:auto val="1"/>
        <c:lblAlgn val="ctr"/>
        <c:lblOffset val="100"/>
        <c:noMultiLvlLbl val="0"/>
      </c:catAx>
      <c:valAx>
        <c:axId val="50887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1.8954446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7304"/>
        <c:axId val="608694168"/>
      </c:barChart>
      <c:catAx>
        <c:axId val="60869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168"/>
        <c:crosses val="autoZero"/>
        <c:auto val="1"/>
        <c:lblAlgn val="ctr"/>
        <c:lblOffset val="100"/>
        <c:noMultiLvlLbl val="0"/>
      </c:catAx>
      <c:valAx>
        <c:axId val="60869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3.8395681000000002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4320"/>
        <c:axId val="511634712"/>
      </c:barChart>
      <c:catAx>
        <c:axId val="51163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4712"/>
        <c:crosses val="autoZero"/>
        <c:auto val="1"/>
        <c:lblAlgn val="ctr"/>
        <c:lblOffset val="100"/>
        <c:noMultiLvlLbl val="0"/>
      </c:catAx>
      <c:valAx>
        <c:axId val="51163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947.25390000000004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1968"/>
        <c:axId val="511633536"/>
      </c:barChart>
      <c:catAx>
        <c:axId val="5116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3536"/>
        <c:crosses val="autoZero"/>
        <c:auto val="1"/>
        <c:lblAlgn val="ctr"/>
        <c:lblOffset val="100"/>
        <c:noMultiLvlLbl val="0"/>
      </c:catAx>
      <c:valAx>
        <c:axId val="5116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1983.1658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33928"/>
        <c:axId val="511631576"/>
      </c:barChart>
      <c:catAx>
        <c:axId val="51163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31576"/>
        <c:crosses val="autoZero"/>
        <c:auto val="1"/>
        <c:lblAlgn val="ctr"/>
        <c:lblOffset val="100"/>
        <c:noMultiLvlLbl val="0"/>
      </c:catAx>
      <c:valAx>
        <c:axId val="5116315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3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131.42549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584"/>
        <c:axId val="511785152"/>
      </c:barChart>
      <c:catAx>
        <c:axId val="51178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152"/>
        <c:crosses val="autoZero"/>
        <c:auto val="1"/>
        <c:lblAlgn val="ctr"/>
        <c:lblOffset val="100"/>
        <c:noMultiLvlLbl val="0"/>
      </c:catAx>
      <c:valAx>
        <c:axId val="51178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63.814860000000003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6328"/>
        <c:axId val="511785544"/>
      </c:barChart>
      <c:catAx>
        <c:axId val="5117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5544"/>
        <c:crosses val="autoZero"/>
        <c:auto val="1"/>
        <c:lblAlgn val="ctr"/>
        <c:lblOffset val="100"/>
        <c:noMultiLvlLbl val="0"/>
      </c:catAx>
      <c:valAx>
        <c:axId val="51178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8.3743449999999999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3192"/>
        <c:axId val="511783976"/>
      </c:barChart>
      <c:catAx>
        <c:axId val="51178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83976"/>
        <c:crosses val="autoZero"/>
        <c:auto val="1"/>
        <c:lblAlgn val="ctr"/>
        <c:lblOffset val="100"/>
        <c:noMultiLvlLbl val="0"/>
      </c:catAx>
      <c:valAx>
        <c:axId val="51178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433.21692000000002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84760"/>
        <c:axId val="609012144"/>
      </c:barChart>
      <c:catAx>
        <c:axId val="51178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144"/>
        <c:crosses val="autoZero"/>
        <c:auto val="1"/>
        <c:lblAlgn val="ctr"/>
        <c:lblOffset val="100"/>
        <c:noMultiLvlLbl val="0"/>
      </c:catAx>
      <c:valAx>
        <c:axId val="609012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8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6.5787310000000002E-2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400"/>
        <c:axId val="609012536"/>
      </c:barChart>
      <c:catAx>
        <c:axId val="6090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536"/>
        <c:crosses val="autoZero"/>
        <c:auto val="1"/>
        <c:lblAlgn val="ctr"/>
        <c:lblOffset val="100"/>
        <c:noMultiLvlLbl val="0"/>
      </c:catAx>
      <c:valAx>
        <c:axId val="60901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2.7505652999999999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09792"/>
        <c:axId val="609012928"/>
      </c:barChart>
      <c:catAx>
        <c:axId val="6090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2928"/>
        <c:crosses val="autoZero"/>
        <c:auto val="1"/>
        <c:lblAlgn val="ctr"/>
        <c:lblOffset val="100"/>
        <c:noMultiLvlLbl val="0"/>
      </c:catAx>
      <c:valAx>
        <c:axId val="609012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17.223856000000001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2624"/>
        <c:axId val="508873016"/>
      </c:barChart>
      <c:catAx>
        <c:axId val="50887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3016"/>
        <c:crosses val="autoZero"/>
        <c:auto val="1"/>
        <c:lblAlgn val="ctr"/>
        <c:lblOffset val="100"/>
        <c:noMultiLvlLbl val="0"/>
      </c:catAx>
      <c:valAx>
        <c:axId val="508873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161.98447999999999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11360"/>
        <c:axId val="509305800"/>
      </c:barChart>
      <c:catAx>
        <c:axId val="6090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5800"/>
        <c:crosses val="autoZero"/>
        <c:auto val="1"/>
        <c:lblAlgn val="ctr"/>
        <c:lblOffset val="100"/>
        <c:noMultiLvlLbl val="0"/>
      </c:catAx>
      <c:valAx>
        <c:axId val="50930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75.753050000000002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6192"/>
        <c:axId val="509307760"/>
      </c:barChart>
      <c:catAx>
        <c:axId val="5093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7760"/>
        <c:crosses val="autoZero"/>
        <c:auto val="1"/>
        <c:lblAlgn val="ctr"/>
        <c:lblOffset val="100"/>
        <c:noMultiLvlLbl val="0"/>
      </c:catAx>
      <c:valAx>
        <c:axId val="50930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5.6020000000000003</c:v>
                </c:pt>
                <c:pt idx="1">
                  <c:v>8.5690000000000008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306584"/>
        <c:axId val="509306976"/>
      </c:barChart>
      <c:catAx>
        <c:axId val="5093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06976"/>
        <c:crosses val="autoZero"/>
        <c:auto val="1"/>
        <c:lblAlgn val="ctr"/>
        <c:lblOffset val="100"/>
        <c:noMultiLvlLbl val="0"/>
      </c:catAx>
      <c:valAx>
        <c:axId val="5093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8.4286969999999997</c:v>
                </c:pt>
                <c:pt idx="1">
                  <c:v>8.6596410000000006</c:v>
                </c:pt>
                <c:pt idx="2">
                  <c:v>7.9884677000000002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293.76616999999999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05016"/>
        <c:axId val="609010184"/>
      </c:barChart>
      <c:catAx>
        <c:axId val="50930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10184"/>
        <c:crosses val="autoZero"/>
        <c:auto val="1"/>
        <c:lblAlgn val="ctr"/>
        <c:lblOffset val="100"/>
        <c:noMultiLvlLbl val="0"/>
      </c:catAx>
      <c:valAx>
        <c:axId val="60901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10.822098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5520"/>
        <c:axId val="509483952"/>
      </c:barChart>
      <c:catAx>
        <c:axId val="50948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952"/>
        <c:crosses val="autoZero"/>
        <c:auto val="1"/>
        <c:lblAlgn val="ctr"/>
        <c:lblOffset val="100"/>
        <c:noMultiLvlLbl val="0"/>
      </c:catAx>
      <c:valAx>
        <c:axId val="5094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78.739000000000004</c:v>
                </c:pt>
                <c:pt idx="1">
                  <c:v>7.1120000000000001</c:v>
                </c:pt>
                <c:pt idx="2">
                  <c:v>14.148999999999999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84344"/>
        <c:axId val="509485912"/>
      </c:barChart>
      <c:catAx>
        <c:axId val="50948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5912"/>
        <c:crosses val="autoZero"/>
        <c:auto val="1"/>
        <c:lblAlgn val="ctr"/>
        <c:lblOffset val="100"/>
        <c:noMultiLvlLbl val="0"/>
      </c:catAx>
      <c:valAx>
        <c:axId val="50948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1906.6584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82776"/>
        <c:axId val="509483168"/>
      </c:barChart>
      <c:catAx>
        <c:axId val="5094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83168"/>
        <c:crosses val="autoZero"/>
        <c:auto val="1"/>
        <c:lblAlgn val="ctr"/>
        <c:lblOffset val="100"/>
        <c:noMultiLvlLbl val="0"/>
      </c:catAx>
      <c:valAx>
        <c:axId val="5094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71.653239999999997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90384"/>
        <c:axId val="509990776"/>
      </c:barChart>
      <c:catAx>
        <c:axId val="50999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0776"/>
        <c:crosses val="autoZero"/>
        <c:auto val="1"/>
        <c:lblAlgn val="ctr"/>
        <c:lblOffset val="100"/>
        <c:noMultiLvlLbl val="0"/>
      </c:catAx>
      <c:valAx>
        <c:axId val="50999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9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338.78543000000002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9992"/>
        <c:axId val="509991168"/>
      </c:barChart>
      <c:catAx>
        <c:axId val="50998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91168"/>
        <c:crosses val="autoZero"/>
        <c:auto val="1"/>
        <c:lblAlgn val="ctr"/>
        <c:lblOffset val="100"/>
        <c:noMultiLvlLbl val="0"/>
      </c:catAx>
      <c:valAx>
        <c:axId val="50999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2.8432917999999998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3408"/>
        <c:axId val="508871840"/>
      </c:barChart>
      <c:catAx>
        <c:axId val="50887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1840"/>
        <c:crosses val="autoZero"/>
        <c:auto val="1"/>
        <c:lblAlgn val="ctr"/>
        <c:lblOffset val="100"/>
        <c:noMultiLvlLbl val="0"/>
      </c:catAx>
      <c:valAx>
        <c:axId val="508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3249.2125999999998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7640"/>
        <c:axId val="509989208"/>
      </c:barChart>
      <c:catAx>
        <c:axId val="50998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989208"/>
        <c:crosses val="autoZero"/>
        <c:auto val="1"/>
        <c:lblAlgn val="ctr"/>
        <c:lblOffset val="100"/>
        <c:noMultiLvlLbl val="0"/>
      </c:catAx>
      <c:valAx>
        <c:axId val="50998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8.0211935000000008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988424"/>
        <c:axId val="600138784"/>
      </c:barChart>
      <c:catAx>
        <c:axId val="50998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8784"/>
        <c:crosses val="autoZero"/>
        <c:auto val="1"/>
        <c:lblAlgn val="ctr"/>
        <c:lblOffset val="100"/>
        <c:noMultiLvlLbl val="0"/>
      </c:catAx>
      <c:valAx>
        <c:axId val="60013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98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1.2298095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0140352"/>
        <c:axId val="600133296"/>
      </c:barChart>
      <c:catAx>
        <c:axId val="6001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133296"/>
        <c:crosses val="autoZero"/>
        <c:auto val="1"/>
        <c:lblAlgn val="ctr"/>
        <c:lblOffset val="100"/>
        <c:noMultiLvlLbl val="0"/>
      </c:catAx>
      <c:valAx>
        <c:axId val="6001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0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88.469740000000002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5736"/>
        <c:axId val="608696912"/>
      </c:barChart>
      <c:catAx>
        <c:axId val="60869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6912"/>
        <c:crosses val="autoZero"/>
        <c:auto val="1"/>
        <c:lblAlgn val="ctr"/>
        <c:lblOffset val="100"/>
        <c:noMultiLvlLbl val="0"/>
      </c:catAx>
      <c:valAx>
        <c:axId val="60869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1.1063311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4560"/>
        <c:axId val="608695344"/>
      </c:barChart>
      <c:catAx>
        <c:axId val="60869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5344"/>
        <c:crosses val="autoZero"/>
        <c:auto val="1"/>
        <c:lblAlgn val="ctr"/>
        <c:lblOffset val="100"/>
        <c:noMultiLvlLbl val="0"/>
      </c:catAx>
      <c:valAx>
        <c:axId val="608695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11.784668999999999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9344"/>
        <c:axId val="609070128"/>
      </c:barChart>
      <c:catAx>
        <c:axId val="6090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70128"/>
        <c:crosses val="autoZero"/>
        <c:auto val="1"/>
        <c:lblAlgn val="ctr"/>
        <c:lblOffset val="100"/>
        <c:noMultiLvlLbl val="0"/>
      </c:catAx>
      <c:valAx>
        <c:axId val="6090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1.2298095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7384"/>
        <c:axId val="609068952"/>
      </c:barChart>
      <c:catAx>
        <c:axId val="60906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952"/>
        <c:crosses val="autoZero"/>
        <c:auto val="1"/>
        <c:lblAlgn val="ctr"/>
        <c:lblOffset val="100"/>
        <c:noMultiLvlLbl val="0"/>
      </c:catAx>
      <c:valAx>
        <c:axId val="60906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377.28519999999997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068168"/>
        <c:axId val="609068560"/>
      </c:barChart>
      <c:catAx>
        <c:axId val="60906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068560"/>
        <c:crosses val="autoZero"/>
        <c:auto val="1"/>
        <c:lblAlgn val="ctr"/>
        <c:lblOffset val="100"/>
        <c:noMultiLvlLbl val="0"/>
      </c:catAx>
      <c:valAx>
        <c:axId val="60906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06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6.1364821999999997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93776"/>
        <c:axId val="608694952"/>
      </c:barChart>
      <c:catAx>
        <c:axId val="6086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94952"/>
        <c:crosses val="autoZero"/>
        <c:auto val="1"/>
        <c:lblAlgn val="ctr"/>
        <c:lblOffset val="100"/>
        <c:noMultiLvlLbl val="0"/>
      </c:catAx>
      <c:valAx>
        <c:axId val="60869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김태호, ID : H1900881)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06일 15:30:11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1906.6584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54.194077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17.223856000000001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78.739000000000004</v>
      </c>
      <c r="G8" s="59">
        <f>'DRIs DATA 입력'!G8</f>
        <v>7.1120000000000001</v>
      </c>
      <c r="H8" s="59">
        <f>'DRIs DATA 입력'!H8</f>
        <v>14.148999999999999</v>
      </c>
      <c r="I8" s="46"/>
      <c r="J8" s="59" t="s">
        <v>215</v>
      </c>
      <c r="K8" s="59">
        <f>'DRIs DATA 입력'!K8</f>
        <v>5.6020000000000003</v>
      </c>
      <c r="L8" s="59">
        <f>'DRIs DATA 입력'!L8</f>
        <v>8.5690000000000008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293.76616999999999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10.822098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2.8432917999999998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88.469740000000002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71.653239999999997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1.1990989999999999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1.1063311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11.784668999999999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1.2298095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377.28519999999997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6.1364821999999997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1.8954446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3.8395681000000002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338.78543000000002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947.25390000000004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3249.2125999999998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1983.1658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131.42549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63.814860000000003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8.0211935000000008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8.3743449999999999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433.21692000000002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6.5787310000000002E-2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2.7505652999999999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161.98447999999999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75.753050000000002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333</v>
      </c>
      <c r="G1" s="62" t="s">
        <v>302</v>
      </c>
      <c r="H1" s="61" t="s">
        <v>334</v>
      </c>
    </row>
    <row r="3" spans="1:27" x14ac:dyDescent="0.3">
      <c r="A3" s="71" t="s">
        <v>287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315</v>
      </c>
      <c r="F4" s="67"/>
      <c r="G4" s="67"/>
      <c r="H4" s="68"/>
      <c r="J4" s="66" t="s">
        <v>316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312</v>
      </c>
      <c r="E5" s="65"/>
      <c r="F5" s="65" t="s">
        <v>49</v>
      </c>
      <c r="G5" s="65" t="s">
        <v>289</v>
      </c>
      <c r="H5" s="65" t="s">
        <v>45</v>
      </c>
      <c r="J5" s="65"/>
      <c r="K5" s="65" t="s">
        <v>317</v>
      </c>
      <c r="L5" s="65" t="s">
        <v>290</v>
      </c>
      <c r="N5" s="65"/>
      <c r="O5" s="65" t="s">
        <v>291</v>
      </c>
      <c r="P5" s="65" t="s">
        <v>277</v>
      </c>
      <c r="Q5" s="65" t="s">
        <v>285</v>
      </c>
      <c r="R5" s="65" t="s">
        <v>303</v>
      </c>
      <c r="S5" s="65" t="s">
        <v>312</v>
      </c>
      <c r="U5" s="65"/>
      <c r="V5" s="65" t="s">
        <v>291</v>
      </c>
      <c r="W5" s="65" t="s">
        <v>277</v>
      </c>
      <c r="X5" s="65" t="s">
        <v>285</v>
      </c>
      <c r="Y5" s="65" t="s">
        <v>303</v>
      </c>
      <c r="Z5" s="65" t="s">
        <v>312</v>
      </c>
    </row>
    <row r="6" spans="1:27" x14ac:dyDescent="0.3">
      <c r="A6" s="65" t="s">
        <v>278</v>
      </c>
      <c r="B6" s="65">
        <v>2200</v>
      </c>
      <c r="C6" s="65">
        <v>1906.6584</v>
      </c>
      <c r="E6" s="65" t="s">
        <v>286</v>
      </c>
      <c r="F6" s="65">
        <v>55</v>
      </c>
      <c r="G6" s="65">
        <v>15</v>
      </c>
      <c r="H6" s="65">
        <v>7</v>
      </c>
      <c r="J6" s="65" t="s">
        <v>286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54.194077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17.223856000000001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305</v>
      </c>
      <c r="F8" s="65">
        <v>78.739000000000004</v>
      </c>
      <c r="G8" s="65">
        <v>7.1120000000000001</v>
      </c>
      <c r="H8" s="65">
        <v>14.148999999999999</v>
      </c>
      <c r="J8" s="65" t="s">
        <v>305</v>
      </c>
      <c r="K8" s="65">
        <v>5.6020000000000003</v>
      </c>
      <c r="L8" s="65">
        <v>8.5690000000000008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293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291</v>
      </c>
      <c r="C15" s="65" t="s">
        <v>277</v>
      </c>
      <c r="D15" s="65" t="s">
        <v>285</v>
      </c>
      <c r="E15" s="65" t="s">
        <v>303</v>
      </c>
      <c r="F15" s="65" t="s">
        <v>312</v>
      </c>
      <c r="H15" s="65"/>
      <c r="I15" s="65" t="s">
        <v>291</v>
      </c>
      <c r="J15" s="65" t="s">
        <v>277</v>
      </c>
      <c r="K15" s="65" t="s">
        <v>285</v>
      </c>
      <c r="L15" s="65" t="s">
        <v>303</v>
      </c>
      <c r="M15" s="65" t="s">
        <v>312</v>
      </c>
      <c r="O15" s="65"/>
      <c r="P15" s="65" t="s">
        <v>291</v>
      </c>
      <c r="Q15" s="65" t="s">
        <v>277</v>
      </c>
      <c r="R15" s="65" t="s">
        <v>285</v>
      </c>
      <c r="S15" s="65" t="s">
        <v>303</v>
      </c>
      <c r="T15" s="65" t="s">
        <v>312</v>
      </c>
      <c r="V15" s="65"/>
      <c r="W15" s="65" t="s">
        <v>291</v>
      </c>
      <c r="X15" s="65" t="s">
        <v>277</v>
      </c>
      <c r="Y15" s="65" t="s">
        <v>285</v>
      </c>
      <c r="Z15" s="65" t="s">
        <v>303</v>
      </c>
      <c r="AA15" s="65" t="s">
        <v>312</v>
      </c>
    </row>
    <row r="16" spans="1:27" x14ac:dyDescent="0.3">
      <c r="A16" s="65" t="s">
        <v>308</v>
      </c>
      <c r="B16" s="65">
        <v>530</v>
      </c>
      <c r="C16" s="65">
        <v>750</v>
      </c>
      <c r="D16" s="65">
        <v>0</v>
      </c>
      <c r="E16" s="65">
        <v>3000</v>
      </c>
      <c r="F16" s="65">
        <v>293.76616999999999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10.822098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2.8432917999999998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88.469740000000002</v>
      </c>
    </row>
    <row r="23" spans="1:62" x14ac:dyDescent="0.3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318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310</v>
      </c>
      <c r="P24" s="69"/>
      <c r="Q24" s="69"/>
      <c r="R24" s="69"/>
      <c r="S24" s="69"/>
      <c r="T24" s="69"/>
      <c r="V24" s="69" t="s">
        <v>319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320</v>
      </c>
      <c r="AY24" s="69"/>
      <c r="AZ24" s="69"/>
      <c r="BA24" s="69"/>
      <c r="BB24" s="69"/>
      <c r="BC24" s="69"/>
      <c r="BE24" s="69" t="s">
        <v>321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291</v>
      </c>
      <c r="C25" s="65" t="s">
        <v>277</v>
      </c>
      <c r="D25" s="65" t="s">
        <v>285</v>
      </c>
      <c r="E25" s="65" t="s">
        <v>303</v>
      </c>
      <c r="F25" s="65" t="s">
        <v>312</v>
      </c>
      <c r="H25" s="65"/>
      <c r="I25" s="65" t="s">
        <v>291</v>
      </c>
      <c r="J25" s="65" t="s">
        <v>277</v>
      </c>
      <c r="K25" s="65" t="s">
        <v>285</v>
      </c>
      <c r="L25" s="65" t="s">
        <v>303</v>
      </c>
      <c r="M25" s="65" t="s">
        <v>312</v>
      </c>
      <c r="O25" s="65"/>
      <c r="P25" s="65" t="s">
        <v>291</v>
      </c>
      <c r="Q25" s="65" t="s">
        <v>277</v>
      </c>
      <c r="R25" s="65" t="s">
        <v>285</v>
      </c>
      <c r="S25" s="65" t="s">
        <v>303</v>
      </c>
      <c r="T25" s="65" t="s">
        <v>312</v>
      </c>
      <c r="V25" s="65"/>
      <c r="W25" s="65" t="s">
        <v>291</v>
      </c>
      <c r="X25" s="65" t="s">
        <v>277</v>
      </c>
      <c r="Y25" s="65" t="s">
        <v>285</v>
      </c>
      <c r="Z25" s="65" t="s">
        <v>303</v>
      </c>
      <c r="AA25" s="65" t="s">
        <v>312</v>
      </c>
      <c r="AC25" s="65"/>
      <c r="AD25" s="65" t="s">
        <v>291</v>
      </c>
      <c r="AE25" s="65" t="s">
        <v>277</v>
      </c>
      <c r="AF25" s="65" t="s">
        <v>285</v>
      </c>
      <c r="AG25" s="65" t="s">
        <v>303</v>
      </c>
      <c r="AH25" s="65" t="s">
        <v>312</v>
      </c>
      <c r="AJ25" s="65"/>
      <c r="AK25" s="65" t="s">
        <v>291</v>
      </c>
      <c r="AL25" s="65" t="s">
        <v>277</v>
      </c>
      <c r="AM25" s="65" t="s">
        <v>285</v>
      </c>
      <c r="AN25" s="65" t="s">
        <v>303</v>
      </c>
      <c r="AO25" s="65" t="s">
        <v>312</v>
      </c>
      <c r="AQ25" s="65"/>
      <c r="AR25" s="65" t="s">
        <v>291</v>
      </c>
      <c r="AS25" s="65" t="s">
        <v>277</v>
      </c>
      <c r="AT25" s="65" t="s">
        <v>285</v>
      </c>
      <c r="AU25" s="65" t="s">
        <v>303</v>
      </c>
      <c r="AV25" s="65" t="s">
        <v>312</v>
      </c>
      <c r="AX25" s="65"/>
      <c r="AY25" s="65" t="s">
        <v>291</v>
      </c>
      <c r="AZ25" s="65" t="s">
        <v>277</v>
      </c>
      <c r="BA25" s="65" t="s">
        <v>285</v>
      </c>
      <c r="BB25" s="65" t="s">
        <v>303</v>
      </c>
      <c r="BC25" s="65" t="s">
        <v>312</v>
      </c>
      <c r="BE25" s="65"/>
      <c r="BF25" s="65" t="s">
        <v>291</v>
      </c>
      <c r="BG25" s="65" t="s">
        <v>277</v>
      </c>
      <c r="BH25" s="65" t="s">
        <v>285</v>
      </c>
      <c r="BI25" s="65" t="s">
        <v>303</v>
      </c>
      <c r="BJ25" s="65" t="s">
        <v>312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71.653239999999997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1.1990989999999999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1.1063311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11.784668999999999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1.2298095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377.28519999999997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6.1364821999999997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1.8954446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3.8395681000000002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324</v>
      </c>
      <c r="W34" s="69"/>
      <c r="X34" s="69"/>
      <c r="Y34" s="69"/>
      <c r="Z34" s="69"/>
      <c r="AA34" s="69"/>
      <c r="AC34" s="69" t="s">
        <v>325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291</v>
      </c>
      <c r="C35" s="65" t="s">
        <v>277</v>
      </c>
      <c r="D35" s="65" t="s">
        <v>285</v>
      </c>
      <c r="E35" s="65" t="s">
        <v>303</v>
      </c>
      <c r="F35" s="65" t="s">
        <v>312</v>
      </c>
      <c r="H35" s="65"/>
      <c r="I35" s="65" t="s">
        <v>291</v>
      </c>
      <c r="J35" s="65" t="s">
        <v>277</v>
      </c>
      <c r="K35" s="65" t="s">
        <v>285</v>
      </c>
      <c r="L35" s="65" t="s">
        <v>303</v>
      </c>
      <c r="M35" s="65" t="s">
        <v>312</v>
      </c>
      <c r="O35" s="65"/>
      <c r="P35" s="65" t="s">
        <v>291</v>
      </c>
      <c r="Q35" s="65" t="s">
        <v>277</v>
      </c>
      <c r="R35" s="65" t="s">
        <v>285</v>
      </c>
      <c r="S35" s="65" t="s">
        <v>303</v>
      </c>
      <c r="T35" s="65" t="s">
        <v>312</v>
      </c>
      <c r="V35" s="65"/>
      <c r="W35" s="65" t="s">
        <v>291</v>
      </c>
      <c r="X35" s="65" t="s">
        <v>277</v>
      </c>
      <c r="Y35" s="65" t="s">
        <v>285</v>
      </c>
      <c r="Z35" s="65" t="s">
        <v>303</v>
      </c>
      <c r="AA35" s="65" t="s">
        <v>312</v>
      </c>
      <c r="AC35" s="65"/>
      <c r="AD35" s="65" t="s">
        <v>291</v>
      </c>
      <c r="AE35" s="65" t="s">
        <v>277</v>
      </c>
      <c r="AF35" s="65" t="s">
        <v>285</v>
      </c>
      <c r="AG35" s="65" t="s">
        <v>303</v>
      </c>
      <c r="AH35" s="65" t="s">
        <v>312</v>
      </c>
      <c r="AJ35" s="65"/>
      <c r="AK35" s="65" t="s">
        <v>291</v>
      </c>
      <c r="AL35" s="65" t="s">
        <v>277</v>
      </c>
      <c r="AM35" s="65" t="s">
        <v>285</v>
      </c>
      <c r="AN35" s="65" t="s">
        <v>303</v>
      </c>
      <c r="AO35" s="65" t="s">
        <v>312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338.78543000000002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947.25390000000004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3249.2125999999998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1983.1658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131.42549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63.814860000000003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326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297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282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291</v>
      </c>
      <c r="C45" s="65" t="s">
        <v>277</v>
      </c>
      <c r="D45" s="65" t="s">
        <v>285</v>
      </c>
      <c r="E45" s="65" t="s">
        <v>303</v>
      </c>
      <c r="F45" s="65" t="s">
        <v>312</v>
      </c>
      <c r="H45" s="65"/>
      <c r="I45" s="65" t="s">
        <v>291</v>
      </c>
      <c r="J45" s="65" t="s">
        <v>277</v>
      </c>
      <c r="K45" s="65" t="s">
        <v>285</v>
      </c>
      <c r="L45" s="65" t="s">
        <v>303</v>
      </c>
      <c r="M45" s="65" t="s">
        <v>312</v>
      </c>
      <c r="O45" s="65"/>
      <c r="P45" s="65" t="s">
        <v>291</v>
      </c>
      <c r="Q45" s="65" t="s">
        <v>277</v>
      </c>
      <c r="R45" s="65" t="s">
        <v>285</v>
      </c>
      <c r="S45" s="65" t="s">
        <v>303</v>
      </c>
      <c r="T45" s="65" t="s">
        <v>312</v>
      </c>
      <c r="V45" s="65"/>
      <c r="W45" s="65" t="s">
        <v>291</v>
      </c>
      <c r="X45" s="65" t="s">
        <v>277</v>
      </c>
      <c r="Y45" s="65" t="s">
        <v>285</v>
      </c>
      <c r="Z45" s="65" t="s">
        <v>303</v>
      </c>
      <c r="AA45" s="65" t="s">
        <v>312</v>
      </c>
      <c r="AC45" s="65"/>
      <c r="AD45" s="65" t="s">
        <v>291</v>
      </c>
      <c r="AE45" s="65" t="s">
        <v>277</v>
      </c>
      <c r="AF45" s="65" t="s">
        <v>285</v>
      </c>
      <c r="AG45" s="65" t="s">
        <v>303</v>
      </c>
      <c r="AH45" s="65" t="s">
        <v>312</v>
      </c>
      <c r="AJ45" s="65"/>
      <c r="AK45" s="65" t="s">
        <v>291</v>
      </c>
      <c r="AL45" s="65" t="s">
        <v>277</v>
      </c>
      <c r="AM45" s="65" t="s">
        <v>285</v>
      </c>
      <c r="AN45" s="65" t="s">
        <v>303</v>
      </c>
      <c r="AO45" s="65" t="s">
        <v>312</v>
      </c>
      <c r="AQ45" s="65"/>
      <c r="AR45" s="65" t="s">
        <v>291</v>
      </c>
      <c r="AS45" s="65" t="s">
        <v>277</v>
      </c>
      <c r="AT45" s="65" t="s">
        <v>285</v>
      </c>
      <c r="AU45" s="65" t="s">
        <v>303</v>
      </c>
      <c r="AV45" s="65" t="s">
        <v>312</v>
      </c>
      <c r="AX45" s="65"/>
      <c r="AY45" s="65" t="s">
        <v>291</v>
      </c>
      <c r="AZ45" s="65" t="s">
        <v>277</v>
      </c>
      <c r="BA45" s="65" t="s">
        <v>285</v>
      </c>
      <c r="BB45" s="65" t="s">
        <v>303</v>
      </c>
      <c r="BC45" s="65" t="s">
        <v>312</v>
      </c>
      <c r="BE45" s="65"/>
      <c r="BF45" s="65" t="s">
        <v>291</v>
      </c>
      <c r="BG45" s="65" t="s">
        <v>277</v>
      </c>
      <c r="BH45" s="65" t="s">
        <v>285</v>
      </c>
      <c r="BI45" s="65" t="s">
        <v>303</v>
      </c>
      <c r="BJ45" s="65" t="s">
        <v>312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8.0211935000000008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8.3743449999999999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433.21692000000002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6.5787310000000002E-2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2.7505652999999999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161.98447999999999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75.753050000000002</v>
      </c>
      <c r="AX46" s="65" t="s">
        <v>330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7" sqref="G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62</v>
      </c>
      <c r="E2" s="61">
        <v>1906.6584</v>
      </c>
      <c r="F2" s="61">
        <v>301.5813</v>
      </c>
      <c r="G2" s="61">
        <v>27.238385999999998</v>
      </c>
      <c r="H2" s="61">
        <v>15.072604999999999</v>
      </c>
      <c r="I2" s="61">
        <v>12.165782999999999</v>
      </c>
      <c r="J2" s="61">
        <v>54.194077</v>
      </c>
      <c r="K2" s="61">
        <v>34.211402999999997</v>
      </c>
      <c r="L2" s="61">
        <v>19.982673999999999</v>
      </c>
      <c r="M2" s="61">
        <v>17.223856000000001</v>
      </c>
      <c r="N2" s="61">
        <v>1.4296783</v>
      </c>
      <c r="O2" s="61">
        <v>7.5824455999999998</v>
      </c>
      <c r="P2" s="61">
        <v>969.17899999999997</v>
      </c>
      <c r="Q2" s="61">
        <v>15.278142000000001</v>
      </c>
      <c r="R2" s="61">
        <v>293.76616999999999</v>
      </c>
      <c r="S2" s="61">
        <v>94.638053999999997</v>
      </c>
      <c r="T2" s="61">
        <v>2389.5374000000002</v>
      </c>
      <c r="U2" s="61">
        <v>2.8432917999999998</v>
      </c>
      <c r="V2" s="61">
        <v>10.822098</v>
      </c>
      <c r="W2" s="61">
        <v>88.469740000000002</v>
      </c>
      <c r="X2" s="61">
        <v>71.653239999999997</v>
      </c>
      <c r="Y2" s="61">
        <v>1.1990989999999999</v>
      </c>
      <c r="Z2" s="61">
        <v>1.1063311</v>
      </c>
      <c r="AA2" s="61">
        <v>11.784668999999999</v>
      </c>
      <c r="AB2" s="61">
        <v>1.2298095</v>
      </c>
      <c r="AC2" s="61">
        <v>377.28519999999997</v>
      </c>
      <c r="AD2" s="61">
        <v>6.1364821999999997</v>
      </c>
      <c r="AE2" s="61">
        <v>1.8954446</v>
      </c>
      <c r="AF2" s="61">
        <v>3.8395681000000002</v>
      </c>
      <c r="AG2" s="61">
        <v>338.78543000000002</v>
      </c>
      <c r="AH2" s="61">
        <v>159.52216999999999</v>
      </c>
      <c r="AI2" s="61">
        <v>179.26326</v>
      </c>
      <c r="AJ2" s="61">
        <v>947.25390000000004</v>
      </c>
      <c r="AK2" s="61">
        <v>3249.2125999999998</v>
      </c>
      <c r="AL2" s="61">
        <v>131.42549</v>
      </c>
      <c r="AM2" s="61">
        <v>1983.1658</v>
      </c>
      <c r="AN2" s="61">
        <v>63.814860000000003</v>
      </c>
      <c r="AO2" s="61">
        <v>8.0211935000000008</v>
      </c>
      <c r="AP2" s="61">
        <v>5.8604183000000001</v>
      </c>
      <c r="AQ2" s="61">
        <v>2.1607753999999999</v>
      </c>
      <c r="AR2" s="61">
        <v>8.3743449999999999</v>
      </c>
      <c r="AS2" s="61">
        <v>433.21692000000002</v>
      </c>
      <c r="AT2" s="61">
        <v>6.5787310000000002E-2</v>
      </c>
      <c r="AU2" s="61">
        <v>2.7505652999999999</v>
      </c>
      <c r="AV2" s="61">
        <v>161.98447999999999</v>
      </c>
      <c r="AW2" s="61">
        <v>75.753050000000002</v>
      </c>
      <c r="AX2" s="61">
        <v>1.5397839999999999E-2</v>
      </c>
      <c r="AY2" s="61">
        <v>0.57406080000000004</v>
      </c>
      <c r="AZ2" s="61">
        <v>220.10276999999999</v>
      </c>
      <c r="BA2" s="61">
        <v>25.095592</v>
      </c>
      <c r="BB2" s="61">
        <v>8.4286969999999997</v>
      </c>
      <c r="BC2" s="61">
        <v>8.6596410000000006</v>
      </c>
      <c r="BD2" s="61">
        <v>7.9884677000000002</v>
      </c>
      <c r="BE2" s="61">
        <v>0.71652024999999997</v>
      </c>
      <c r="BF2" s="61">
        <v>3.2117187999999999</v>
      </c>
      <c r="BG2" s="61">
        <v>1.3877448000000001E-2</v>
      </c>
      <c r="BH2" s="61">
        <v>2.7380493999999998E-2</v>
      </c>
      <c r="BI2" s="61">
        <v>2.0115266999999999E-2</v>
      </c>
      <c r="BJ2" s="61">
        <v>6.7424689999999995E-2</v>
      </c>
      <c r="BK2" s="61">
        <v>1.067496E-3</v>
      </c>
      <c r="BL2" s="61">
        <v>0.21701208</v>
      </c>
      <c r="BM2" s="61">
        <v>2.585515</v>
      </c>
      <c r="BN2" s="61">
        <v>0.6134115</v>
      </c>
      <c r="BO2" s="61">
        <v>39.164368000000003</v>
      </c>
      <c r="BP2" s="61">
        <v>7.1913486000000004</v>
      </c>
      <c r="BQ2" s="61">
        <v>12.766569</v>
      </c>
      <c r="BR2" s="61">
        <v>44.734454999999997</v>
      </c>
      <c r="BS2" s="61">
        <v>17.06561</v>
      </c>
      <c r="BT2" s="61">
        <v>7.637518</v>
      </c>
      <c r="BU2" s="61">
        <v>3.3233298000000001E-3</v>
      </c>
      <c r="BV2" s="61">
        <v>3.9731089999999997E-2</v>
      </c>
      <c r="BW2" s="61">
        <v>0.52692777000000002</v>
      </c>
      <c r="BX2" s="61">
        <v>1.0724748</v>
      </c>
      <c r="BY2" s="61">
        <v>0.12669237</v>
      </c>
      <c r="BZ2" s="61">
        <v>3.3360592000000001E-4</v>
      </c>
      <c r="CA2" s="61">
        <v>0.67198634000000002</v>
      </c>
      <c r="CB2" s="61">
        <v>2.1407623000000001E-2</v>
      </c>
      <c r="CC2" s="61">
        <v>0.28567782000000003</v>
      </c>
      <c r="CD2" s="61">
        <v>2.0302622000000001</v>
      </c>
      <c r="CE2" s="61">
        <v>3.3736469999999998E-2</v>
      </c>
      <c r="CF2" s="61">
        <v>0.29528248000000001</v>
      </c>
      <c r="CG2" s="61">
        <v>0</v>
      </c>
      <c r="CH2" s="61">
        <v>6.3210264000000002E-2</v>
      </c>
      <c r="CI2" s="61">
        <v>2.5328759999999999E-3</v>
      </c>
      <c r="CJ2" s="61">
        <v>4.1053914999999996</v>
      </c>
      <c r="CK2" s="61">
        <v>7.7456282000000001E-3</v>
      </c>
      <c r="CL2" s="61">
        <v>0.29423505</v>
      </c>
      <c r="CM2" s="61">
        <v>2.566821</v>
      </c>
      <c r="CN2" s="61">
        <v>2092.0398</v>
      </c>
      <c r="CO2" s="61">
        <v>3602.2156</v>
      </c>
      <c r="CP2" s="61">
        <v>1776.2384999999999</v>
      </c>
      <c r="CQ2" s="61">
        <v>711.01775999999995</v>
      </c>
      <c r="CR2" s="61">
        <v>356.15980000000002</v>
      </c>
      <c r="CS2" s="61">
        <v>507.59699999999998</v>
      </c>
      <c r="CT2" s="61">
        <v>2027.6242999999999</v>
      </c>
      <c r="CU2" s="61">
        <v>1133.5918999999999</v>
      </c>
      <c r="CV2" s="61">
        <v>1666.3472999999999</v>
      </c>
      <c r="CW2" s="61">
        <v>1210.7418</v>
      </c>
      <c r="CX2" s="61">
        <v>386.37279999999998</v>
      </c>
      <c r="CY2" s="61">
        <v>2784.3933000000002</v>
      </c>
      <c r="CZ2" s="61">
        <v>1176.9069999999999</v>
      </c>
      <c r="DA2" s="61">
        <v>2967.1902</v>
      </c>
      <c r="DB2" s="61">
        <v>3038.5243999999998</v>
      </c>
      <c r="DC2" s="61">
        <v>3979.1655000000001</v>
      </c>
      <c r="DD2" s="61">
        <v>6248.3676999999998</v>
      </c>
      <c r="DE2" s="61">
        <v>1194.7602999999999</v>
      </c>
      <c r="DF2" s="61">
        <v>3602.1797000000001</v>
      </c>
      <c r="DG2" s="61">
        <v>1457.3007</v>
      </c>
      <c r="DH2" s="61">
        <v>83.683009999999996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25.095592</v>
      </c>
      <c r="B6">
        <f>BB2</f>
        <v>8.4286969999999997</v>
      </c>
      <c r="C6">
        <f>BC2</f>
        <v>8.6596410000000006</v>
      </c>
      <c r="D6">
        <f>BD2</f>
        <v>7.9884677000000002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21733</v>
      </c>
      <c r="C2" s="56">
        <f ca="1">YEAR(TODAY())-YEAR(B2)+IF(TODAY()&gt;=DATE(YEAR(TODAY()),MONTH(B2),DAY(B2)),0,-1)</f>
        <v>62</v>
      </c>
      <c r="E2" s="52">
        <v>170.5</v>
      </c>
      <c r="F2" s="53" t="s">
        <v>275</v>
      </c>
      <c r="G2" s="52">
        <v>73.599999999999994</v>
      </c>
      <c r="H2" s="51" t="s">
        <v>40</v>
      </c>
      <c r="I2" s="72">
        <f>ROUND(G3/E3^2,1)</f>
        <v>25.3</v>
      </c>
    </row>
    <row r="3" spans="1:9" x14ac:dyDescent="0.3">
      <c r="E3" s="51">
        <f>E2/100</f>
        <v>1.7050000000000001</v>
      </c>
      <c r="F3" s="51" t="s">
        <v>39</v>
      </c>
      <c r="G3" s="51">
        <f>G2</f>
        <v>73.599999999999994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김태호, ID : H1900881)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06일 15:30:11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170.5</v>
      </c>
      <c r="L12" s="129"/>
      <c r="M12" s="122">
        <f>'개인정보 및 신체계측 입력'!G2</f>
        <v>73.599999999999994</v>
      </c>
      <c r="N12" s="123"/>
      <c r="O12" s="118" t="s">
        <v>270</v>
      </c>
      <c r="P12" s="112"/>
      <c r="Q12" s="115">
        <f>'개인정보 및 신체계측 입력'!I2</f>
        <v>25.3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김태호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78.739000000000004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7.1120000000000001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14.148999999999999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8.6</v>
      </c>
      <c r="L72" s="36" t="s">
        <v>52</v>
      </c>
      <c r="M72" s="36">
        <f>ROUND('DRIs DATA'!K8,1)</f>
        <v>5.6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39.17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90.18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71.650000000000006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81.99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42.35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216.61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80.209999999999994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2021-09-06T06:39:26Z</dcterms:modified>
</cp:coreProperties>
</file>