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<sst xmlns="http://schemas.openxmlformats.org/spreadsheetml/2006/main" count="692" uniqueCount="337">
  <si>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</si>
  <si>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</si>
  <si>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</si>
  <si>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</si>
  <si>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</si>
  <si>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</si>
  <si>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</si>
  <si>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</si>
  <si>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</si>
  <si>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</si>
  <si>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</si>
  <si>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</si>
  <si>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</si>
  <si>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</si>
  <si>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</si>
  <si>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</si>
  <si>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</si>
  <si>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</si>
  <si>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</si>
  <si>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</si>
  <si>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</si>
  <si>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</si>
  <si>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</si>
  <si>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</si>
  <si>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</si>
  <si>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</si>
  <si>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</si>
  <si>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</si>
  <si>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</si>
  <si>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</si>
  <si>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</si>
  <si>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</si>
  <si>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</si>
  <si>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</si>
  <si>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</si>
  <si>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</si>
  <si>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</si>
  <si>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</si>
  <si>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</si>
  <si>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</si>
  <si>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</si>
  <si>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</si>
  <si>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</si>
  <si>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</si>
  <si>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</si>
  <si>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</si>
  <si>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</si>
  <si>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</si>
  <si>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</si>
  <si>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</si>
  <si>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</si>
  <si>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</si>
  <si>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</si>
  <si>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</si>
  <si>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</si>
  <si>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</si>
  <si>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</si>
  <si>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</si>
  <si>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</si>
  <si>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</si>
  <si>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</si>
  <si>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</si>
  <si>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</si>
  <si>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</si>
  <si>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</si>
  <si>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</si>
  <si>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</si>
  <si>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</si>
  <si>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</si>
  <si>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</si>
  <si>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</si>
  <si>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</si>
  <si>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</si>
  <si>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</si>
  <si>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</si>
  <si>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</si>
  <si>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</si>
  <si>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</si>
  <si>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</si>
  <si>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</si>
  <si>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</si>
  <si>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</si>
  <si>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</si>
  <si>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</si>
  <si>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</si>
  <si>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</si>
  <si>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</si>
  <si>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</si>
  <si>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</si>
  <si>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</si>
  <si>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</si>
  <si>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</si>
  <si>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</si>
  <si>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</si>
  <si>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</si>
  <si>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</si>
  <si>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</si>
  <si>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</si>
  <si>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</si>
  <si>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</si>
  <si>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</si>
  <si>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</si>
  <si>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</si>
  <si>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</si>
  <si>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</si>
  <si>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</si>
  <si>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</si>
  <si>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</si>
  <si>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</si>
  <si>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</si>
  <si>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</si>
  <si>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</si>
  <si>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</si>
  <si>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</si>
  <si>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</si>
  <si>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</si>
  <si>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</si>
  <si>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</si>
  <si>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</si>
  <si>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</si>
  <si>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</si>
  <si>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</si>
  <si>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</si>
  <si>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</si>
  <si>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</si>
  <si>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</si>
  <si>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</si>
  <si>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</si>
  <si>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</si>
  <si>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</si>
  <si>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</si>
  <si>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</si>
  <si>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</si>
  <si>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</si>
  <si>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</si>
  <si>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</si>
  <si>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</si>
  <si>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</si>
  <si>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</si>
  <si>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</si>
  <si>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</si>
  <si>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</si>
  <si>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</si>
  <si>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</si>
  <si>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</si>
  <si>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</si>
  <si>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</si>
  <si>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</si>
  <si>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</si>
  <si>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</si>
  <si>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</si>
  <si>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</si>
  <si>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</si>
  <si>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</si>
  <si>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</si>
  <si>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</si>
  <si>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</si>
  <si>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</si>
  <si>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</si>
  <si>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</si>
  <si>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</si>
  <si>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</si>
  <si>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</si>
  <si>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</si>
  <si>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</si>
  <si>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</si>
  <si>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</si>
  <si>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</si>
  <si>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</si>
  <si>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</si>
  <si>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</si>
  <si>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</si>
  <si>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</si>
  <si>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</si>
  <si>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</si>
  <si>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</si>
  <si>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</si>
  <si>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</si>
  <si>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</si>
  <si>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</si>
  <si>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</si>
  <si>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</si>
  <si>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</si>
  <si>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</si>
  <si>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</si>
  <si>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</si>
  <si>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</si>
  <si>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</si>
  <si>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</si>
  <si>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</si>
  <si>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</si>
  <si>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</si>
  <si>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</si>
  <si>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</si>
  <si>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</si>
  <si>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</si>
  <si>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</si>
  <si>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</si>
  <si>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</si>
  <si>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</si>
  <si>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</si>
  <si>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</si>
  <si>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</si>
  <si>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</si>
  <si>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</si>
  <si>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</si>
  <si>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</si>
  <si>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</si>
  <si>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</si>
  <si>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</si>
  <si>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</si>
  <si>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</si>
  <si>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</si>
  <si>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</si>
  <si>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</si>
  <si>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</si>
  <si>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</si>
  <si>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</si>
  <si>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</si>
  <si>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</si>
  <si>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</si>
  <si>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</si>
  <si>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</si>
  <si>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</si>
  <si>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</si>
  <si>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</si>
  <si>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</si>
  <si>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</si>
  <si>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</si>
  <si>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</si>
  <si>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</si>
  <si>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</si>
  <si>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</si>
  <si>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</si>
  <si>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</si>
  <si>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</si>
  <si>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</si>
  <si>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</si>
  <si>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</si>
  <si>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</si>
  <si>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</si>
  <si>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</si>
  <si>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</si>
  <si>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</si>
  <si>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</si>
  <si>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</si>
  <si>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</si>
  <si>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</si>
  <si>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</si>
  <si>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</si>
  <si>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</si>
  <si>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</si>
  <si>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</si>
  <si>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</si>
  <si>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</si>
  <si>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</si>
  <si>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</si>
  <si>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</si>
  <si>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</si>
  <si>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</si>
  <si>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</si>
  <si>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</si>
  <si>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</si>
  <si>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</si>
  <si>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</si>
  <si>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</si>
  <si>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</si>
  <si>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</si>
  <si>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</si>
  <si>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</si>
  <si>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</si>
  <si>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</si>
  <si>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</si>
  <si>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</si>
  <si>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</si>
  <si>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</si>
  <si>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</si>
  <si>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</si>
  <si>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</si>
  <si>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</si>
  <si>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</si>
  <si>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</si>
  <si>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</si>
  <si>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</si>
  <si>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</si>
  <si>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</si>
  <si>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</si>
  <si>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</si>
  <si>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</si>
  <si>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</si>
  <si>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</si>
  <si>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</si>
  <si>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</si>
  <si>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</si>
  <si>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</si>
  <si>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</si>
  <si>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</si>
  <si>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</si>
  <si>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</si>
  <si>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</si>
  <si>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</si>
  <si>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</si>
  <si>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</si>
  <si>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</si>
  <si>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</si>
  <si>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</si>
  <si>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</si>
  <si>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</si>
  <si>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</si>
  <si>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</si>
  <si>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</si>
  <si>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</si>
  <si>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</si>
  <si>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</si>
  <si>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</si>
  <si>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</si>
  <si>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</si>
  <si>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</si>
  <si>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</si>
  <si>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</si>
  <si>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</si>
  <si>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</si>
  <si>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</si>
  <si>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</si>
  <si>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</si>
  <si>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</si>
  <si>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</si>
  <si>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</si>
  <si>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</si>
  <si>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</si>
  <si>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</si>
  <si>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비타민B6</t>
    <phoneticPr fontId="1" type="noConversion"/>
  </si>
  <si>
    <t>M</t>
  </si>
  <si>
    <t>(설문지 : FFQ 95문항 설문지, 사용자 : 김호식, ID : H1900883)</t>
  </si>
  <si>
    <t>2021년 09월 06일 15:31:53</t>
  </si>
  <si>
    <t>H1900883</t>
  </si>
  <si>
    <t>김호식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</si>
</sst>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195.13843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800"/>
        <c:axId val="508871056"/>
      </c:barChart>
      <c:catAx>
        <c:axId val="5088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056"/>
        <c:crosses val="autoZero"/>
        <c:auto val="1"/>
        <c:lblAlgn val="ctr"/>
        <c:lblOffset val="100"/>
        <c:noMultiLvlLbl val="0"/>
      </c:catAx>
      <c:valAx>
        <c:axId val="50887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7.6217874999999999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7304"/>
        <c:axId val="608694168"/>
      </c:barChart>
      <c:catAx>
        <c:axId val="60869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168"/>
        <c:crosses val="autoZero"/>
        <c:auto val="1"/>
        <c:lblAlgn val="ctr"/>
        <c:lblOffset val="100"/>
        <c:noMultiLvlLbl val="0"/>
      </c:catAx>
      <c:valAx>
        <c:axId val="60869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6.1505574999999997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4320"/>
        <c:axId val="511634712"/>
      </c:barChart>
      <c:catAx>
        <c:axId val="5116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4712"/>
        <c:crosses val="autoZero"/>
        <c:auto val="1"/>
        <c:lblAlgn val="ctr"/>
        <c:lblOffset val="100"/>
        <c:noMultiLvlLbl val="0"/>
      </c:catAx>
      <c:valAx>
        <c:axId val="51163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3512.2350000000001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1968"/>
        <c:axId val="511633536"/>
      </c:barChart>
      <c:catAx>
        <c:axId val="5116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3536"/>
        <c:crosses val="autoZero"/>
        <c:auto val="1"/>
        <c:lblAlgn val="ctr"/>
        <c:lblOffset val="100"/>
        <c:noMultiLvlLbl val="0"/>
      </c:catAx>
      <c:valAx>
        <c:axId val="51163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9816.9699999999993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3928"/>
        <c:axId val="511631576"/>
      </c:barChart>
      <c:catAx>
        <c:axId val="51163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1576"/>
        <c:crosses val="autoZero"/>
        <c:auto val="1"/>
        <c:lblAlgn val="ctr"/>
        <c:lblOffset val="100"/>
        <c:noMultiLvlLbl val="0"/>
      </c:catAx>
      <c:valAx>
        <c:axId val="511631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360.42360000000002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584"/>
        <c:axId val="511785152"/>
      </c:barChart>
      <c:catAx>
        <c:axId val="5117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152"/>
        <c:crosses val="autoZero"/>
        <c:auto val="1"/>
        <c:lblAlgn val="ctr"/>
        <c:lblOffset val="100"/>
        <c:noMultiLvlLbl val="0"/>
      </c:catAx>
      <c:valAx>
        <c:axId val="51178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370.95898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6328"/>
        <c:axId val="511785544"/>
      </c:barChart>
      <c:catAx>
        <c:axId val="51178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544"/>
        <c:crosses val="autoZero"/>
        <c:auto val="1"/>
        <c:lblAlgn val="ctr"/>
        <c:lblOffset val="100"/>
        <c:noMultiLvlLbl val="0"/>
      </c:catAx>
      <c:valAx>
        <c:axId val="51178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30.946608000000001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192"/>
        <c:axId val="511783976"/>
      </c:barChart>
      <c:catAx>
        <c:axId val="51178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3976"/>
        <c:crosses val="autoZero"/>
        <c:auto val="1"/>
        <c:lblAlgn val="ctr"/>
        <c:lblOffset val="100"/>
        <c:noMultiLvlLbl val="0"/>
      </c:catAx>
      <c:valAx>
        <c:axId val="51178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2225.4155000000001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4760"/>
        <c:axId val="609012144"/>
      </c:barChart>
      <c:catAx>
        <c:axId val="51178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144"/>
        <c:crosses val="autoZero"/>
        <c:auto val="1"/>
        <c:lblAlgn val="ctr"/>
        <c:lblOffset val="100"/>
        <c:noMultiLvlLbl val="0"/>
      </c:catAx>
      <c:valAx>
        <c:axId val="609012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0.11437484000000001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400"/>
        <c:axId val="609012536"/>
      </c:barChart>
      <c:catAx>
        <c:axId val="60900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536"/>
        <c:crosses val="autoZero"/>
        <c:auto val="1"/>
        <c:lblAlgn val="ctr"/>
        <c:lblOffset val="100"/>
        <c:noMultiLvlLbl val="0"/>
      </c:catAx>
      <c:valAx>
        <c:axId val="60901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9.7406769999999998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792"/>
        <c:axId val="609012928"/>
      </c:barChart>
      <c:catAx>
        <c:axId val="6090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928"/>
        <c:crosses val="autoZero"/>
        <c:auto val="1"/>
        <c:lblAlgn val="ctr"/>
        <c:lblOffset val="100"/>
        <c:noMultiLvlLbl val="0"/>
      </c:catAx>
      <c:valAx>
        <c:axId val="60901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76.512569999999997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2624"/>
        <c:axId val="508873016"/>
      </c:barChart>
      <c:catAx>
        <c:axId val="5088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3016"/>
        <c:crosses val="autoZero"/>
        <c:auto val="1"/>
        <c:lblAlgn val="ctr"/>
        <c:lblOffset val="100"/>
        <c:noMultiLvlLbl val="0"/>
      </c:catAx>
      <c:valAx>
        <c:axId val="50887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881.62570000000005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11360"/>
        <c:axId val="509305800"/>
      </c:barChart>
      <c:catAx>
        <c:axId val="6090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5800"/>
        <c:crosses val="autoZero"/>
        <c:auto val="1"/>
        <c:lblAlgn val="ctr"/>
        <c:lblOffset val="100"/>
        <c:noMultiLvlLbl val="0"/>
      </c:catAx>
      <c:valAx>
        <c:axId val="50930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253.82866999999999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6192"/>
        <c:axId val="509307760"/>
      </c:barChart>
      <c:catAx>
        <c:axId val="5093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7760"/>
        <c:crosses val="autoZero"/>
        <c:auto val="1"/>
        <c:lblAlgn val="ctr"/>
        <c:lblOffset val="100"/>
        <c:noMultiLvlLbl val="0"/>
      </c:catAx>
      <c:valAx>
        <c:axId val="50930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3.9260000000000002</c:v>
                </c:pt>
                <c:pt idx="1">
                  <c:v>13.358000000000001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306584"/>
        <c:axId val="509306976"/>
      </c:barChart>
      <c:catAx>
        <c:axId val="50930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6976"/>
        <c:crosses val="autoZero"/>
        <c:auto val="1"/>
        <c:lblAlgn val="ctr"/>
        <c:lblOffset val="100"/>
        <c:noMultiLvlLbl val="0"/>
      </c:catAx>
      <c:valAx>
        <c:axId val="5093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30.663471000000001</c:v>
                </c:pt>
                <c:pt idx="1">
                  <c:v>38.182290000000002</c:v>
                </c:pt>
                <c:pt idx="2">
                  <c:v>35.594695999999999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1901.2411999999999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5016"/>
        <c:axId val="609010184"/>
      </c:barChart>
      <c:catAx>
        <c:axId val="50930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0184"/>
        <c:crosses val="autoZero"/>
        <c:auto val="1"/>
        <c:lblAlgn val="ctr"/>
        <c:lblOffset val="100"/>
        <c:noMultiLvlLbl val="0"/>
      </c:catAx>
      <c:valAx>
        <c:axId val="609010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57.61551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5520"/>
        <c:axId val="509483952"/>
      </c:barChart>
      <c:catAx>
        <c:axId val="50948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952"/>
        <c:crosses val="autoZero"/>
        <c:auto val="1"/>
        <c:lblAlgn val="ctr"/>
        <c:lblOffset val="100"/>
        <c:noMultiLvlLbl val="0"/>
      </c:catAx>
      <c:valAx>
        <c:axId val="5094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74.697000000000003</c:v>
                </c:pt>
                <c:pt idx="1">
                  <c:v>9.782</c:v>
                </c:pt>
                <c:pt idx="2">
                  <c:v>15.522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84344"/>
        <c:axId val="509485912"/>
      </c:barChart>
      <c:catAx>
        <c:axId val="50948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5912"/>
        <c:crosses val="autoZero"/>
        <c:auto val="1"/>
        <c:lblAlgn val="ctr"/>
        <c:lblOffset val="100"/>
        <c:noMultiLvlLbl val="0"/>
      </c:catAx>
      <c:valAx>
        <c:axId val="50948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5661.8554999999997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2776"/>
        <c:axId val="509483168"/>
      </c:barChart>
      <c:catAx>
        <c:axId val="5094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168"/>
        <c:crosses val="autoZero"/>
        <c:auto val="1"/>
        <c:lblAlgn val="ctr"/>
        <c:lblOffset val="100"/>
        <c:noMultiLvlLbl val="0"/>
      </c:catAx>
      <c:valAx>
        <c:axId val="5094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394.11709999999999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90384"/>
        <c:axId val="509990776"/>
      </c:barChart>
      <c:catAx>
        <c:axId val="50999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0776"/>
        <c:crosses val="autoZero"/>
        <c:auto val="1"/>
        <c:lblAlgn val="ctr"/>
        <c:lblOffset val="100"/>
        <c:noMultiLvlLbl val="0"/>
      </c:catAx>
      <c:valAx>
        <c:axId val="50999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9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1573.1537000000001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9992"/>
        <c:axId val="509991168"/>
      </c:barChart>
      <c:catAx>
        <c:axId val="50998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1168"/>
        <c:crosses val="autoZero"/>
        <c:auto val="1"/>
        <c:lblAlgn val="ctr"/>
        <c:lblOffset val="100"/>
        <c:noMultiLvlLbl val="0"/>
      </c:catAx>
      <c:valAx>
        <c:axId val="50999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8.0454019999999993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408"/>
        <c:axId val="508871840"/>
      </c:barChart>
      <c:catAx>
        <c:axId val="50887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840"/>
        <c:crosses val="autoZero"/>
        <c:auto val="1"/>
        <c:lblAlgn val="ctr"/>
        <c:lblOffset val="100"/>
        <c:noMultiLvlLbl val="0"/>
      </c:catAx>
      <c:valAx>
        <c:axId val="5088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15110.643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7640"/>
        <c:axId val="509989208"/>
      </c:barChart>
      <c:catAx>
        <c:axId val="50998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9208"/>
        <c:crosses val="autoZero"/>
        <c:auto val="1"/>
        <c:lblAlgn val="ctr"/>
        <c:lblOffset val="100"/>
        <c:noMultiLvlLbl val="0"/>
      </c:catAx>
      <c:valAx>
        <c:axId val="50998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46.506312999999999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8424"/>
        <c:axId val="600138784"/>
      </c:barChart>
      <c:catAx>
        <c:axId val="50998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8784"/>
        <c:crosses val="autoZero"/>
        <c:auto val="1"/>
        <c:lblAlgn val="ctr"/>
        <c:lblOffset val="100"/>
        <c:noMultiLvlLbl val="0"/>
      </c:catAx>
      <c:valAx>
        <c:axId val="60013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4.8158209999999997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140352"/>
        <c:axId val="600133296"/>
      </c:barChart>
      <c:catAx>
        <c:axId val="6001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3296"/>
        <c:crosses val="autoZero"/>
        <c:auto val="1"/>
        <c:lblAlgn val="ctr"/>
        <c:lblOffset val="100"/>
        <c:noMultiLvlLbl val="0"/>
      </c:catAx>
      <c:valAx>
        <c:axId val="6001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1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918.55340000000001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5736"/>
        <c:axId val="608696912"/>
      </c:barChart>
      <c:catAx>
        <c:axId val="6086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6912"/>
        <c:crosses val="autoZero"/>
        <c:auto val="1"/>
        <c:lblAlgn val="ctr"/>
        <c:lblOffset val="100"/>
        <c:noMultiLvlLbl val="0"/>
      </c:catAx>
      <c:valAx>
        <c:axId val="60869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4.4792899999999998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4560"/>
        <c:axId val="608695344"/>
      </c:barChart>
      <c:catAx>
        <c:axId val="6086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5344"/>
        <c:crosses val="autoZero"/>
        <c:auto val="1"/>
        <c:lblAlgn val="ctr"/>
        <c:lblOffset val="100"/>
        <c:noMultiLvlLbl val="0"/>
      </c:catAx>
      <c:valAx>
        <c:axId val="60869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42.855930000000001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9344"/>
        <c:axId val="609070128"/>
      </c:barChart>
      <c:catAx>
        <c:axId val="6090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70128"/>
        <c:crosses val="autoZero"/>
        <c:auto val="1"/>
        <c:lblAlgn val="ctr"/>
        <c:lblOffset val="100"/>
        <c:noMultiLvlLbl val="0"/>
      </c:catAx>
      <c:valAx>
        <c:axId val="60907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4.8158209999999997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7384"/>
        <c:axId val="609068952"/>
      </c:barChart>
      <c:catAx>
        <c:axId val="60906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952"/>
        <c:crosses val="autoZero"/>
        <c:auto val="1"/>
        <c:lblAlgn val="ctr"/>
        <c:lblOffset val="100"/>
        <c:noMultiLvlLbl val="0"/>
      </c:catAx>
      <c:valAx>
        <c:axId val="60906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1727.3440000000001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8168"/>
        <c:axId val="609068560"/>
      </c:barChart>
      <c:catAx>
        <c:axId val="60906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560"/>
        <c:crosses val="autoZero"/>
        <c:auto val="1"/>
        <c:lblAlgn val="ctr"/>
        <c:lblOffset val="100"/>
        <c:noMultiLvlLbl val="0"/>
      </c:catAx>
      <c:valAx>
        <c:axId val="60906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26.522808000000001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3776"/>
        <c:axId val="608694952"/>
      </c:barChart>
      <c:catAx>
        <c:axId val="60869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952"/>
        <c:crosses val="autoZero"/>
        <c:auto val="1"/>
        <c:lblAlgn val="ctr"/>
        <c:lblOffset val="100"/>
        <c:noMultiLvlLbl val="0"/>
      </c:catAx>
      <c:valAx>
        <c:axId val="60869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김호식, ID : H1900883)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06일 15:31:53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5661.8554999999997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195.13843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76.512569999999997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74.697000000000003</v>
      </c>
      <c r="G8" s="59">
        <f>'DRIs DATA 입력'!G8</f>
        <v>9.782</v>
      </c>
      <c r="H8" s="59">
        <f>'DRIs DATA 입력'!H8</f>
        <v>15.522</v>
      </c>
      <c r="I8" s="46"/>
      <c r="J8" s="59" t="s">
        <v>215</v>
      </c>
      <c r="K8" s="59">
        <f>'DRIs DATA 입력'!K8</f>
        <v>3.9260000000000002</v>
      </c>
      <c r="L8" s="59">
        <f>'DRIs DATA 입력'!L8</f>
        <v>13.358000000000001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1901.2411999999999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57.61551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8.0454019999999993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918.55340000000001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394.11709999999999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5.4878673999999998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4.4792899999999998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42.855930000000001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4.8158209999999997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1727.3440000000001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26.522808000000001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7.6217874999999999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6.1505574999999997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1573.1537000000001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3512.2350000000001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15110.643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9816.9699999999993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360.42360000000002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370.95898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46.506312999999999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30.946608000000001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2225.4155000000001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0.11437484000000001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9.7406769999999998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881.62570000000005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253.82866999999999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333</v>
      </c>
      <c r="G1" s="62" t="s">
        <v>302</v>
      </c>
      <c r="H1" s="61" t="s">
        <v>334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315</v>
      </c>
      <c r="F4" s="67"/>
      <c r="G4" s="67"/>
      <c r="H4" s="68"/>
      <c r="J4" s="66" t="s">
        <v>316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312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317</v>
      </c>
      <c r="L5" s="65" t="s">
        <v>290</v>
      </c>
      <c r="N5" s="65"/>
      <c r="O5" s="65" t="s">
        <v>291</v>
      </c>
      <c r="P5" s="65" t="s">
        <v>277</v>
      </c>
      <c r="Q5" s="65" t="s">
        <v>285</v>
      </c>
      <c r="R5" s="65" t="s">
        <v>303</v>
      </c>
      <c r="S5" s="65" t="s">
        <v>312</v>
      </c>
      <c r="U5" s="65"/>
      <c r="V5" s="65" t="s">
        <v>291</v>
      </c>
      <c r="W5" s="65" t="s">
        <v>277</v>
      </c>
      <c r="X5" s="65" t="s">
        <v>285</v>
      </c>
      <c r="Y5" s="65" t="s">
        <v>303</v>
      </c>
      <c r="Z5" s="65" t="s">
        <v>312</v>
      </c>
    </row>
    <row r="6" spans="1:27" x14ac:dyDescent="0.3">
      <c r="A6" s="65" t="s">
        <v>278</v>
      </c>
      <c r="B6" s="65">
        <v>2200</v>
      </c>
      <c r="C6" s="65">
        <v>5661.8554999999997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195.13843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76.512569999999997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305</v>
      </c>
      <c r="F8" s="65">
        <v>74.697000000000003</v>
      </c>
      <c r="G8" s="65">
        <v>9.782</v>
      </c>
      <c r="H8" s="65">
        <v>15.522</v>
      </c>
      <c r="J8" s="65" t="s">
        <v>305</v>
      </c>
      <c r="K8" s="65">
        <v>3.9260000000000002</v>
      </c>
      <c r="L8" s="65">
        <v>13.358000000000001</v>
      </c>
    </row>
    <row r="13" spans="1:27" x14ac:dyDescent="0.3">
      <c r="A13" s="70" t="s">
        <v>306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293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277</v>
      </c>
      <c r="D15" s="65" t="s">
        <v>285</v>
      </c>
      <c r="E15" s="65" t="s">
        <v>303</v>
      </c>
      <c r="F15" s="65" t="s">
        <v>312</v>
      </c>
      <c r="H15" s="65"/>
      <c r="I15" s="65" t="s">
        <v>291</v>
      </c>
      <c r="J15" s="65" t="s">
        <v>277</v>
      </c>
      <c r="K15" s="65" t="s">
        <v>285</v>
      </c>
      <c r="L15" s="65" t="s">
        <v>303</v>
      </c>
      <c r="M15" s="65" t="s">
        <v>312</v>
      </c>
      <c r="O15" s="65"/>
      <c r="P15" s="65" t="s">
        <v>291</v>
      </c>
      <c r="Q15" s="65" t="s">
        <v>277</v>
      </c>
      <c r="R15" s="65" t="s">
        <v>285</v>
      </c>
      <c r="S15" s="65" t="s">
        <v>303</v>
      </c>
      <c r="T15" s="65" t="s">
        <v>312</v>
      </c>
      <c r="V15" s="65"/>
      <c r="W15" s="65" t="s">
        <v>291</v>
      </c>
      <c r="X15" s="65" t="s">
        <v>277</v>
      </c>
      <c r="Y15" s="65" t="s">
        <v>285</v>
      </c>
      <c r="Z15" s="65" t="s">
        <v>303</v>
      </c>
      <c r="AA15" s="65" t="s">
        <v>312</v>
      </c>
    </row>
    <row r="16" spans="1:27" x14ac:dyDescent="0.3">
      <c r="A16" s="65" t="s">
        <v>308</v>
      </c>
      <c r="B16" s="65">
        <v>530</v>
      </c>
      <c r="C16" s="65">
        <v>750</v>
      </c>
      <c r="D16" s="65">
        <v>0</v>
      </c>
      <c r="E16" s="65">
        <v>3000</v>
      </c>
      <c r="F16" s="65">
        <v>1901.2411999999999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57.61551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8.0454019999999993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918.55340000000001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318</v>
      </c>
      <c r="B24" s="69"/>
      <c r="C24" s="69"/>
      <c r="D24" s="69"/>
      <c r="E24" s="69"/>
      <c r="F24" s="69"/>
      <c r="H24" s="69" t="s">
        <v>295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319</v>
      </c>
      <c r="W24" s="69"/>
      <c r="X24" s="69"/>
      <c r="Y24" s="69"/>
      <c r="Z24" s="69"/>
      <c r="AA24" s="69"/>
      <c r="AC24" s="69" t="s">
        <v>331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320</v>
      </c>
      <c r="AY24" s="69"/>
      <c r="AZ24" s="69"/>
      <c r="BA24" s="69"/>
      <c r="BB24" s="69"/>
      <c r="BC24" s="69"/>
      <c r="BE24" s="69" t="s">
        <v>321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277</v>
      </c>
      <c r="D25" s="65" t="s">
        <v>285</v>
      </c>
      <c r="E25" s="65" t="s">
        <v>303</v>
      </c>
      <c r="F25" s="65" t="s">
        <v>312</v>
      </c>
      <c r="H25" s="65"/>
      <c r="I25" s="65" t="s">
        <v>291</v>
      </c>
      <c r="J25" s="65" t="s">
        <v>277</v>
      </c>
      <c r="K25" s="65" t="s">
        <v>285</v>
      </c>
      <c r="L25" s="65" t="s">
        <v>303</v>
      </c>
      <c r="M25" s="65" t="s">
        <v>312</v>
      </c>
      <c r="O25" s="65"/>
      <c r="P25" s="65" t="s">
        <v>291</v>
      </c>
      <c r="Q25" s="65" t="s">
        <v>277</v>
      </c>
      <c r="R25" s="65" t="s">
        <v>285</v>
      </c>
      <c r="S25" s="65" t="s">
        <v>303</v>
      </c>
      <c r="T25" s="65" t="s">
        <v>312</v>
      </c>
      <c r="V25" s="65"/>
      <c r="W25" s="65" t="s">
        <v>291</v>
      </c>
      <c r="X25" s="65" t="s">
        <v>277</v>
      </c>
      <c r="Y25" s="65" t="s">
        <v>285</v>
      </c>
      <c r="Z25" s="65" t="s">
        <v>303</v>
      </c>
      <c r="AA25" s="65" t="s">
        <v>312</v>
      </c>
      <c r="AC25" s="65"/>
      <c r="AD25" s="65" t="s">
        <v>291</v>
      </c>
      <c r="AE25" s="65" t="s">
        <v>277</v>
      </c>
      <c r="AF25" s="65" t="s">
        <v>285</v>
      </c>
      <c r="AG25" s="65" t="s">
        <v>303</v>
      </c>
      <c r="AH25" s="65" t="s">
        <v>312</v>
      </c>
      <c r="AJ25" s="65"/>
      <c r="AK25" s="65" t="s">
        <v>291</v>
      </c>
      <c r="AL25" s="65" t="s">
        <v>277</v>
      </c>
      <c r="AM25" s="65" t="s">
        <v>285</v>
      </c>
      <c r="AN25" s="65" t="s">
        <v>303</v>
      </c>
      <c r="AO25" s="65" t="s">
        <v>312</v>
      </c>
      <c r="AQ25" s="65"/>
      <c r="AR25" s="65" t="s">
        <v>291</v>
      </c>
      <c r="AS25" s="65" t="s">
        <v>277</v>
      </c>
      <c r="AT25" s="65" t="s">
        <v>285</v>
      </c>
      <c r="AU25" s="65" t="s">
        <v>303</v>
      </c>
      <c r="AV25" s="65" t="s">
        <v>312</v>
      </c>
      <c r="AX25" s="65"/>
      <c r="AY25" s="65" t="s">
        <v>291</v>
      </c>
      <c r="AZ25" s="65" t="s">
        <v>277</v>
      </c>
      <c r="BA25" s="65" t="s">
        <v>285</v>
      </c>
      <c r="BB25" s="65" t="s">
        <v>303</v>
      </c>
      <c r="BC25" s="65" t="s">
        <v>312</v>
      </c>
      <c r="BE25" s="65"/>
      <c r="BF25" s="65" t="s">
        <v>291</v>
      </c>
      <c r="BG25" s="65" t="s">
        <v>277</v>
      </c>
      <c r="BH25" s="65" t="s">
        <v>285</v>
      </c>
      <c r="BI25" s="65" t="s">
        <v>303</v>
      </c>
      <c r="BJ25" s="65" t="s">
        <v>312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394.11709999999999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5.4878673999999998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4.4792899999999998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42.855930000000001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4.8158209999999997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1727.3440000000001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26.522808000000001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7.6217874999999999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6.1505574999999997</v>
      </c>
    </row>
    <row r="33" spans="1:68" x14ac:dyDescent="0.3">
      <c r="A33" s="70" t="s">
        <v>296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277</v>
      </c>
      <c r="D35" s="65" t="s">
        <v>285</v>
      </c>
      <c r="E35" s="65" t="s">
        <v>303</v>
      </c>
      <c r="F35" s="65" t="s">
        <v>312</v>
      </c>
      <c r="H35" s="65"/>
      <c r="I35" s="65" t="s">
        <v>291</v>
      </c>
      <c r="J35" s="65" t="s">
        <v>277</v>
      </c>
      <c r="K35" s="65" t="s">
        <v>285</v>
      </c>
      <c r="L35" s="65" t="s">
        <v>303</v>
      </c>
      <c r="M35" s="65" t="s">
        <v>312</v>
      </c>
      <c r="O35" s="65"/>
      <c r="P35" s="65" t="s">
        <v>291</v>
      </c>
      <c r="Q35" s="65" t="s">
        <v>277</v>
      </c>
      <c r="R35" s="65" t="s">
        <v>285</v>
      </c>
      <c r="S35" s="65" t="s">
        <v>303</v>
      </c>
      <c r="T35" s="65" t="s">
        <v>312</v>
      </c>
      <c r="V35" s="65"/>
      <c r="W35" s="65" t="s">
        <v>291</v>
      </c>
      <c r="X35" s="65" t="s">
        <v>277</v>
      </c>
      <c r="Y35" s="65" t="s">
        <v>285</v>
      </c>
      <c r="Z35" s="65" t="s">
        <v>303</v>
      </c>
      <c r="AA35" s="65" t="s">
        <v>312</v>
      </c>
      <c r="AC35" s="65"/>
      <c r="AD35" s="65" t="s">
        <v>291</v>
      </c>
      <c r="AE35" s="65" t="s">
        <v>277</v>
      </c>
      <c r="AF35" s="65" t="s">
        <v>285</v>
      </c>
      <c r="AG35" s="65" t="s">
        <v>303</v>
      </c>
      <c r="AH35" s="65" t="s">
        <v>312</v>
      </c>
      <c r="AJ35" s="65"/>
      <c r="AK35" s="65" t="s">
        <v>291</v>
      </c>
      <c r="AL35" s="65" t="s">
        <v>277</v>
      </c>
      <c r="AM35" s="65" t="s">
        <v>285</v>
      </c>
      <c r="AN35" s="65" t="s">
        <v>303</v>
      </c>
      <c r="AO35" s="65" t="s">
        <v>312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1573.1537000000001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3512.2350000000001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15110.643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9816.9699999999993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360.42360000000002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370.95898</v>
      </c>
    </row>
    <row r="43" spans="1:68" x14ac:dyDescent="0.3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297</v>
      </c>
      <c r="P44" s="69"/>
      <c r="Q44" s="69"/>
      <c r="R44" s="69"/>
      <c r="S44" s="69"/>
      <c r="T44" s="69"/>
      <c r="V44" s="69" t="s">
        <v>298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282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277</v>
      </c>
      <c r="D45" s="65" t="s">
        <v>285</v>
      </c>
      <c r="E45" s="65" t="s">
        <v>303</v>
      </c>
      <c r="F45" s="65" t="s">
        <v>312</v>
      </c>
      <c r="H45" s="65"/>
      <c r="I45" s="65" t="s">
        <v>291</v>
      </c>
      <c r="J45" s="65" t="s">
        <v>277</v>
      </c>
      <c r="K45" s="65" t="s">
        <v>285</v>
      </c>
      <c r="L45" s="65" t="s">
        <v>303</v>
      </c>
      <c r="M45" s="65" t="s">
        <v>312</v>
      </c>
      <c r="O45" s="65"/>
      <c r="P45" s="65" t="s">
        <v>291</v>
      </c>
      <c r="Q45" s="65" t="s">
        <v>277</v>
      </c>
      <c r="R45" s="65" t="s">
        <v>285</v>
      </c>
      <c r="S45" s="65" t="s">
        <v>303</v>
      </c>
      <c r="T45" s="65" t="s">
        <v>312</v>
      </c>
      <c r="V45" s="65"/>
      <c r="W45" s="65" t="s">
        <v>291</v>
      </c>
      <c r="X45" s="65" t="s">
        <v>277</v>
      </c>
      <c r="Y45" s="65" t="s">
        <v>285</v>
      </c>
      <c r="Z45" s="65" t="s">
        <v>303</v>
      </c>
      <c r="AA45" s="65" t="s">
        <v>312</v>
      </c>
      <c r="AC45" s="65"/>
      <c r="AD45" s="65" t="s">
        <v>291</v>
      </c>
      <c r="AE45" s="65" t="s">
        <v>277</v>
      </c>
      <c r="AF45" s="65" t="s">
        <v>285</v>
      </c>
      <c r="AG45" s="65" t="s">
        <v>303</v>
      </c>
      <c r="AH45" s="65" t="s">
        <v>312</v>
      </c>
      <c r="AJ45" s="65"/>
      <c r="AK45" s="65" t="s">
        <v>291</v>
      </c>
      <c r="AL45" s="65" t="s">
        <v>277</v>
      </c>
      <c r="AM45" s="65" t="s">
        <v>285</v>
      </c>
      <c r="AN45" s="65" t="s">
        <v>303</v>
      </c>
      <c r="AO45" s="65" t="s">
        <v>312</v>
      </c>
      <c r="AQ45" s="65"/>
      <c r="AR45" s="65" t="s">
        <v>291</v>
      </c>
      <c r="AS45" s="65" t="s">
        <v>277</v>
      </c>
      <c r="AT45" s="65" t="s">
        <v>285</v>
      </c>
      <c r="AU45" s="65" t="s">
        <v>303</v>
      </c>
      <c r="AV45" s="65" t="s">
        <v>312</v>
      </c>
      <c r="AX45" s="65"/>
      <c r="AY45" s="65" t="s">
        <v>291</v>
      </c>
      <c r="AZ45" s="65" t="s">
        <v>277</v>
      </c>
      <c r="BA45" s="65" t="s">
        <v>285</v>
      </c>
      <c r="BB45" s="65" t="s">
        <v>303</v>
      </c>
      <c r="BC45" s="65" t="s">
        <v>312</v>
      </c>
      <c r="BE45" s="65"/>
      <c r="BF45" s="65" t="s">
        <v>291</v>
      </c>
      <c r="BG45" s="65" t="s">
        <v>277</v>
      </c>
      <c r="BH45" s="65" t="s">
        <v>285</v>
      </c>
      <c r="BI45" s="65" t="s">
        <v>303</v>
      </c>
      <c r="BJ45" s="65" t="s">
        <v>312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46.506312999999999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30.946608000000001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2225.4155000000001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0.11437484000000001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9.7406769999999998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881.62570000000005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253.82866999999999</v>
      </c>
      <c r="AX46" s="65" t="s">
        <v>330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53</v>
      </c>
      <c r="E2" s="61">
        <v>5661.8554999999997</v>
      </c>
      <c r="F2" s="61">
        <v>939.08709999999996</v>
      </c>
      <c r="G2" s="61">
        <v>122.97454999999999</v>
      </c>
      <c r="H2" s="61">
        <v>64.568439999999995</v>
      </c>
      <c r="I2" s="61">
        <v>58.406104999999997</v>
      </c>
      <c r="J2" s="61">
        <v>195.13843</v>
      </c>
      <c r="K2" s="61">
        <v>101.20721</v>
      </c>
      <c r="L2" s="61">
        <v>93.931209999999993</v>
      </c>
      <c r="M2" s="61">
        <v>76.512569999999997</v>
      </c>
      <c r="N2" s="61">
        <v>10.561602000000001</v>
      </c>
      <c r="O2" s="61">
        <v>42.827190000000002</v>
      </c>
      <c r="P2" s="61">
        <v>2838.5275999999999</v>
      </c>
      <c r="Q2" s="61">
        <v>70.177409999999995</v>
      </c>
      <c r="R2" s="61">
        <v>1901.2411999999999</v>
      </c>
      <c r="S2" s="61">
        <v>311.97226000000001</v>
      </c>
      <c r="T2" s="61">
        <v>19071.224999999999</v>
      </c>
      <c r="U2" s="61">
        <v>8.0454019999999993</v>
      </c>
      <c r="V2" s="61">
        <v>57.61551</v>
      </c>
      <c r="W2" s="61">
        <v>918.55340000000001</v>
      </c>
      <c r="X2" s="61">
        <v>394.11709999999999</v>
      </c>
      <c r="Y2" s="61">
        <v>5.4878673999999998</v>
      </c>
      <c r="Z2" s="61">
        <v>4.4792899999999998</v>
      </c>
      <c r="AA2" s="61">
        <v>42.855930000000001</v>
      </c>
      <c r="AB2" s="61">
        <v>4.8158209999999997</v>
      </c>
      <c r="AC2" s="61">
        <v>1727.3440000000001</v>
      </c>
      <c r="AD2" s="61">
        <v>26.522808000000001</v>
      </c>
      <c r="AE2" s="61">
        <v>7.6217874999999999</v>
      </c>
      <c r="AF2" s="61">
        <v>6.1505574999999997</v>
      </c>
      <c r="AG2" s="61">
        <v>1573.1537000000001</v>
      </c>
      <c r="AH2" s="61">
        <v>877.80034999999998</v>
      </c>
      <c r="AI2" s="61">
        <v>695.35333000000003</v>
      </c>
      <c r="AJ2" s="61">
        <v>3512.2350000000001</v>
      </c>
      <c r="AK2" s="61">
        <v>15110.643</v>
      </c>
      <c r="AL2" s="61">
        <v>360.42360000000002</v>
      </c>
      <c r="AM2" s="61">
        <v>9816.9699999999993</v>
      </c>
      <c r="AN2" s="61">
        <v>370.95898</v>
      </c>
      <c r="AO2" s="61">
        <v>46.506312999999999</v>
      </c>
      <c r="AP2" s="61">
        <v>34.323017</v>
      </c>
      <c r="AQ2" s="61">
        <v>12.183294</v>
      </c>
      <c r="AR2" s="61">
        <v>30.946608000000001</v>
      </c>
      <c r="AS2" s="61">
        <v>2225.4155000000001</v>
      </c>
      <c r="AT2" s="61">
        <v>0.11437484000000001</v>
      </c>
      <c r="AU2" s="61">
        <v>9.7406769999999998</v>
      </c>
      <c r="AV2" s="61">
        <v>881.62570000000005</v>
      </c>
      <c r="AW2" s="61">
        <v>253.82866999999999</v>
      </c>
      <c r="AX2" s="61">
        <v>0.63605064</v>
      </c>
      <c r="AY2" s="61">
        <v>4.2706084000000004</v>
      </c>
      <c r="AZ2" s="61">
        <v>1057.3701000000001</v>
      </c>
      <c r="BA2" s="61">
        <v>104.4915</v>
      </c>
      <c r="BB2" s="61">
        <v>30.663471000000001</v>
      </c>
      <c r="BC2" s="61">
        <v>38.182290000000002</v>
      </c>
      <c r="BD2" s="61">
        <v>35.594695999999999</v>
      </c>
      <c r="BE2" s="61">
        <v>1.4682446</v>
      </c>
      <c r="BF2" s="61">
        <v>7.7484979999999997</v>
      </c>
      <c r="BG2" s="61">
        <v>1.1101958E-2</v>
      </c>
      <c r="BH2" s="61">
        <v>5.4608273999999998E-2</v>
      </c>
      <c r="BI2" s="61">
        <v>4.4452235E-2</v>
      </c>
      <c r="BJ2" s="61">
        <v>0.20225161</v>
      </c>
      <c r="BK2" s="61">
        <v>8.5399680000000004E-4</v>
      </c>
      <c r="BL2" s="61">
        <v>0.74530894000000003</v>
      </c>
      <c r="BM2" s="61">
        <v>5.9422325999999996</v>
      </c>
      <c r="BN2" s="61">
        <v>1.6898849</v>
      </c>
      <c r="BO2" s="61">
        <v>120.51553</v>
      </c>
      <c r="BP2" s="61">
        <v>17.032914999999999</v>
      </c>
      <c r="BQ2" s="61">
        <v>40.32723</v>
      </c>
      <c r="BR2" s="61">
        <v>164.24327</v>
      </c>
      <c r="BS2" s="61">
        <v>79.455359999999999</v>
      </c>
      <c r="BT2" s="61">
        <v>17.129263000000002</v>
      </c>
      <c r="BU2" s="61">
        <v>0.5992634</v>
      </c>
      <c r="BV2" s="61">
        <v>6.3474409999999995E-2</v>
      </c>
      <c r="BW2" s="61">
        <v>1.3026099</v>
      </c>
      <c r="BX2" s="61">
        <v>2.5742400000000001</v>
      </c>
      <c r="BY2" s="61">
        <v>0.41188999999999998</v>
      </c>
      <c r="BZ2" s="61">
        <v>3.5368712000000001E-3</v>
      </c>
      <c r="CA2" s="61">
        <v>3.3863829999999999</v>
      </c>
      <c r="CB2" s="61">
        <v>3.8249089999999999E-2</v>
      </c>
      <c r="CC2" s="61">
        <v>0.72100070000000005</v>
      </c>
      <c r="CD2" s="61">
        <v>3.5099255999999999</v>
      </c>
      <c r="CE2" s="61">
        <v>0.21279834</v>
      </c>
      <c r="CF2" s="61">
        <v>0.26441862999999999</v>
      </c>
      <c r="CG2" s="61">
        <v>4.9500000000000003E-7</v>
      </c>
      <c r="CH2" s="61">
        <v>0.13588992</v>
      </c>
      <c r="CI2" s="61">
        <v>6.1402353999999999E-2</v>
      </c>
      <c r="CJ2" s="61">
        <v>7.3317223</v>
      </c>
      <c r="CK2" s="61">
        <v>4.7853023000000001E-2</v>
      </c>
      <c r="CL2" s="61">
        <v>5.8602759999999998</v>
      </c>
      <c r="CM2" s="61">
        <v>5.8680797</v>
      </c>
      <c r="CN2" s="61">
        <v>6088.4516999999996</v>
      </c>
      <c r="CO2" s="61">
        <v>10212.957</v>
      </c>
      <c r="CP2" s="61">
        <v>5578.6274000000003</v>
      </c>
      <c r="CQ2" s="61">
        <v>2153.7892999999999</v>
      </c>
      <c r="CR2" s="61">
        <v>1168.9402</v>
      </c>
      <c r="CS2" s="61">
        <v>1250.6278</v>
      </c>
      <c r="CT2" s="61">
        <v>5871.61</v>
      </c>
      <c r="CU2" s="61">
        <v>3355.2617</v>
      </c>
      <c r="CV2" s="61">
        <v>3920.6462000000001</v>
      </c>
      <c r="CW2" s="61">
        <v>3740.8490000000002</v>
      </c>
      <c r="CX2" s="61">
        <v>1112.5378000000001</v>
      </c>
      <c r="CY2" s="61">
        <v>8010.8477000000003</v>
      </c>
      <c r="CZ2" s="61">
        <v>3452.6959999999999</v>
      </c>
      <c r="DA2" s="61">
        <v>8825.9850000000006</v>
      </c>
      <c r="DB2" s="61">
        <v>8734.1360000000004</v>
      </c>
      <c r="DC2" s="61">
        <v>12193.958000000001</v>
      </c>
      <c r="DD2" s="61">
        <v>18514.351999999999</v>
      </c>
      <c r="DE2" s="61">
        <v>3958.4465</v>
      </c>
      <c r="DF2" s="61">
        <v>10008.85</v>
      </c>
      <c r="DG2" s="61">
        <v>4348.0337</v>
      </c>
      <c r="DH2" s="61">
        <v>279.48358000000002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104.4915</v>
      </c>
      <c r="B6">
        <f>BB2</f>
        <v>30.663471000000001</v>
      </c>
      <c r="C6">
        <f>BC2</f>
        <v>38.182290000000002</v>
      </c>
      <c r="D6">
        <f>BD2</f>
        <v>35.594695999999999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0" sqref="G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24760</v>
      </c>
      <c r="C2" s="56">
        <f ca="1">YEAR(TODAY())-YEAR(B2)+IF(TODAY()&gt;=DATE(YEAR(TODAY()),MONTH(B2),DAY(B2)),0,-1)</f>
        <v>53</v>
      </c>
      <c r="E2" s="52">
        <v>161.4</v>
      </c>
      <c r="F2" s="53" t="s">
        <v>275</v>
      </c>
      <c r="G2" s="52">
        <v>68.2</v>
      </c>
      <c r="H2" s="51" t="s">
        <v>40</v>
      </c>
      <c r="I2" s="72">
        <f>ROUND(G3/E3^2,1)</f>
        <v>26.2</v>
      </c>
    </row>
    <row r="3" spans="1:9" x14ac:dyDescent="0.3">
      <c r="E3" s="51">
        <f>E2/100</f>
        <v>1.6140000000000001</v>
      </c>
      <c r="F3" s="51" t="s">
        <v>39</v>
      </c>
      <c r="G3" s="51">
        <f>G2</f>
        <v>68.2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김호식, ID : H1900883)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06일 15:31:53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161.4</v>
      </c>
      <c r="L12" s="129"/>
      <c r="M12" s="122">
        <f>'개인정보 및 신체계측 입력'!G2</f>
        <v>68.2</v>
      </c>
      <c r="N12" s="123"/>
      <c r="O12" s="118" t="s">
        <v>270</v>
      </c>
      <c r="P12" s="112"/>
      <c r="Q12" s="115">
        <f>'개인정보 및 신체계측 입력'!I2</f>
        <v>26.2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김호식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74.697000000000003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9.782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15.522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13.4</v>
      </c>
      <c r="L72" s="36" t="s">
        <v>52</v>
      </c>
      <c r="M72" s="36">
        <f>ROUND('DRIs DATA'!K8,1)</f>
        <v>3.9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253.5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480.13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394.12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321.05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196.64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1007.38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465.06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2021-09-06T06:41:27Z</dcterms:modified>
</cp:coreProperties>
</file>