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<sst xmlns="http://schemas.openxmlformats.org/spreadsheetml/2006/main" count="692" uniqueCount="353">
  <si>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</si>
  <si>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</si>
  <si>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</si>
  <si>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</si>
  <si>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</si>
  <si>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</si>
  <si>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</si>
  <si>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</si>
  <si>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</si>
  <si>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</si>
  <si>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</si>
  <si>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</si>
  <si>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</si>
  <si>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</si>
  <si>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</si>
  <si>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</si>
  <si>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</si>
  <si>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</si>
  <si>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</si>
  <si>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</si>
  <si>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</si>
  <si>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</si>
  <si>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</si>
  <si>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</si>
  <si>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</si>
  <si>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</si>
  <si>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</si>
  <si>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</si>
  <si>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</si>
  <si>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</si>
  <si>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</si>
  <si>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</si>
  <si>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</si>
  <si>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</si>
  <si>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</si>
  <si>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</si>
  <si>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</si>
  <si>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</si>
  <si>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</si>
  <si>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</si>
  <si>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</si>
  <si>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</si>
  <si>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</si>
  <si>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</si>
  <si>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</si>
  <si>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</si>
  <si>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</si>
  <si>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</si>
  <si>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</si>
  <si>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</si>
  <si>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</si>
  <si>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</si>
  <si>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</si>
  <si>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</si>
  <si>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</si>
  <si>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</si>
  <si>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</si>
  <si>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</si>
  <si>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</si>
  <si>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</si>
  <si>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</si>
  <si>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</si>
  <si>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</si>
  <si>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</si>
  <si>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</si>
  <si>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</si>
  <si>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</si>
  <si>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</si>
  <si>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</si>
  <si>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</si>
  <si>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</si>
  <si>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</si>
  <si>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</si>
  <si>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</si>
  <si>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</si>
  <si>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</si>
  <si>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</si>
  <si>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</si>
  <si>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</si>
  <si>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</si>
  <si>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</si>
  <si>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</si>
  <si>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</si>
  <si>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</si>
  <si>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</si>
  <si>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</si>
  <si>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</si>
  <si>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</si>
  <si>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</si>
  <si>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</si>
  <si>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</si>
  <si>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</si>
  <si>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</si>
  <si>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</si>
  <si>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</si>
  <si>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</si>
  <si>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</si>
  <si>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</si>
  <si>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</si>
  <si>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</si>
  <si>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</si>
  <si>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</si>
  <si>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</si>
  <si>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</si>
  <si>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</si>
  <si>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</si>
  <si>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</si>
  <si>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</si>
  <si>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</si>
  <si>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</si>
  <si>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</si>
  <si>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</si>
  <si>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</si>
  <si>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</si>
  <si>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</si>
  <si>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</si>
  <si>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</si>
  <si>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</si>
  <si>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</si>
  <si>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</si>
  <si>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</si>
  <si>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</si>
  <si>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</si>
  <si>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</si>
  <si>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</si>
  <si>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</si>
  <si>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</si>
  <si>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</si>
  <si>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</si>
  <si>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</si>
  <si>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</si>
  <si>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</si>
  <si>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</si>
  <si>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</si>
  <si>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</si>
  <si>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</si>
  <si>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</si>
  <si>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</si>
  <si>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</si>
  <si>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</si>
  <si>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</si>
  <si>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</si>
  <si>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</si>
  <si>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</si>
  <si>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</si>
  <si>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</si>
  <si>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</si>
  <si>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</si>
  <si>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</si>
  <si>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</si>
  <si>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</si>
  <si>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</si>
  <si>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</si>
  <si>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</si>
  <si>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</si>
  <si>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</si>
  <si>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</si>
  <si>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</si>
  <si>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</si>
  <si>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</si>
  <si>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</si>
  <si>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</si>
  <si>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</si>
  <si>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</si>
  <si>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</si>
  <si>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</si>
  <si>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</si>
  <si>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</si>
  <si>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</si>
  <si>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</si>
  <si>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</si>
  <si>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</si>
  <si>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</si>
  <si>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</si>
  <si>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</si>
  <si>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</si>
  <si>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</si>
  <si>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</si>
  <si>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</si>
  <si>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</si>
  <si>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</si>
  <si>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</si>
  <si>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</si>
  <si>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</si>
  <si>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</si>
  <si>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</si>
  <si>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</si>
  <si>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</si>
  <si>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</si>
  <si>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</si>
  <si>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</si>
  <si>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</si>
  <si>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</si>
  <si>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</si>
  <si>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</si>
  <si>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</si>
  <si>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</si>
  <si>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</si>
  <si>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</si>
  <si>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</si>
  <si>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</si>
  <si>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</si>
  <si>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</si>
  <si>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</si>
  <si>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</si>
  <si>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</si>
  <si>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</si>
  <si>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</si>
  <si>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</si>
  <si>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</si>
  <si>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</si>
  <si>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</si>
  <si>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</si>
  <si>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</si>
  <si>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</si>
  <si>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</si>
  <si>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</si>
  <si>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</si>
  <si>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</si>
  <si>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</si>
  <si>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</si>
  <si>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</si>
  <si>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</si>
  <si>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</si>
  <si>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</si>
  <si>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</si>
  <si>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</si>
  <si>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</si>
  <si>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</si>
  <si>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</si>
  <si>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</si>
  <si>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</si>
  <si>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</si>
  <si>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</si>
  <si>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</si>
  <si>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</si>
  <si>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</si>
  <si>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</si>
  <si>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</si>
  <si>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</si>
  <si>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</si>
  <si>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</si>
  <si>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</si>
  <si>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</si>
  <si>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</si>
  <si>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</si>
  <si>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</si>
  <si>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</si>
  <si>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</si>
  <si>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</si>
  <si>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</si>
  <si>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</si>
  <si>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</si>
  <si>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</si>
  <si>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</si>
  <si>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</si>
  <si>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</si>
  <si>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</si>
  <si>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</si>
  <si>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</si>
  <si>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</si>
  <si>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</si>
  <si>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</si>
  <si>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</si>
  <si>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</si>
  <si>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</si>
  <si>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</si>
  <si>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</si>
  <si>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</si>
  <si>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</si>
  <si>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</si>
  <si>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</si>
  <si>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</si>
  <si>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</si>
  <si>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</si>
  <si>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</si>
  <si>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</si>
  <si>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</si>
  <si>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</si>
  <si>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</si>
  <si>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</si>
  <si>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</si>
  <si>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</si>
  <si>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</si>
  <si>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</si>
  <si>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</si>
  <si>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</si>
  <si>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필요추정량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</si>
  <si>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</si>
  <si>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</si>
  <si>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</si>
  <si>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</si>
  <si>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</si>
  <si>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</si>
  <si>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</si>
  <si>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</si>
  <si>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</si>
  <si>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</si>
  <si>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</si>
  <si>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</si>
  <si>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</si>
  <si>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</si>
  <si>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</si>
  <si>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</si>
  <si>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</si>
  <si>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</si>
  <si>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</si>
  <si>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</si>
  <si>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</si>
  <si>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</si>
  <si>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</si>
  <si>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</si>
  <si>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</si>
  <si>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</si>
  <si>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</si>
  <si>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</si>
  <si>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</si>
  <si>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</si>
  <si>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</si>
  <si>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</si>
  <si>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</si>
  <si>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</si>
  <si>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</si>
  <si>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</si>
  <si>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</si>
  <si>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</si>
  <si>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선종희, ID : H1900884)</t>
  </si>
  <si>
    <t>2021년 09월 06일 15:32:42</t>
  </si>
  <si>
    <t>다량영양소</t>
    <phoneticPr fontId="1" type="noConversion"/>
  </si>
  <si>
    <t>에너지(kcal)</t>
    <phoneticPr fontId="1" type="noConversion"/>
  </si>
  <si>
    <t>단백질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</si>
  <si>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</si>
  <si>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</si>
  <si>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</si>
  <si>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적정비율(최대)</t>
    <phoneticPr fontId="1" type="noConversion"/>
  </si>
  <si>
    <t>권장섭취량</t>
    <phoneticPr fontId="1" type="noConversion"/>
  </si>
  <si>
    <t>상한섭취량</t>
    <phoneticPr fontId="1" type="noConversion"/>
  </si>
  <si>
    <t>비타민B6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</si>
  <si>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</si>
  <si>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</si>
  <si>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</si>
  <si>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충분섭취량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</si>
  <si>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</si>
  <si>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</si>
  <si>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</si>
  <si>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</si>
  <si>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</si>
  <si>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</si>
  <si>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</si>
  <si>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섭취량</t>
    <phoneticPr fontId="1" type="noConversion"/>
  </si>
  <si>
    <t>권장섭취량</t>
    <phoneticPr fontId="1" type="noConversion"/>
  </si>
  <si>
    <t>H1900884</t>
  </si>
  <si>
    <t>선종희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</si>
</sst>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120.56682600000001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800"/>
        <c:axId val="508871056"/>
      </c:barChart>
      <c:catAx>
        <c:axId val="5088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056"/>
        <c:crosses val="autoZero"/>
        <c:auto val="1"/>
        <c:lblAlgn val="ctr"/>
        <c:lblOffset val="100"/>
        <c:noMultiLvlLbl val="0"/>
      </c:catAx>
      <c:valAx>
        <c:axId val="50887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4.7904754000000001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7304"/>
        <c:axId val="608694168"/>
      </c:barChart>
      <c:catAx>
        <c:axId val="60869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168"/>
        <c:crosses val="autoZero"/>
        <c:auto val="1"/>
        <c:lblAlgn val="ctr"/>
        <c:lblOffset val="100"/>
        <c:noMultiLvlLbl val="0"/>
      </c:catAx>
      <c:valAx>
        <c:axId val="608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2.7552875999999999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320"/>
        <c:axId val="511634712"/>
      </c:barChart>
      <c:catAx>
        <c:axId val="5116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4712"/>
        <c:crosses val="autoZero"/>
        <c:auto val="1"/>
        <c:lblAlgn val="ctr"/>
        <c:lblOffset val="100"/>
        <c:noMultiLvlLbl val="0"/>
      </c:catAx>
      <c:valAx>
        <c:axId val="5116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2306.3154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1968"/>
        <c:axId val="511633536"/>
      </c:barChart>
      <c:catAx>
        <c:axId val="5116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3536"/>
        <c:crosses val="autoZero"/>
        <c:auto val="1"/>
        <c:lblAlgn val="ctr"/>
        <c:lblOffset val="100"/>
        <c:noMultiLvlLbl val="0"/>
      </c:catAx>
      <c:valAx>
        <c:axId val="51163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5780.0337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3928"/>
        <c:axId val="511631576"/>
      </c:barChart>
      <c:catAx>
        <c:axId val="51163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1576"/>
        <c:crosses val="autoZero"/>
        <c:auto val="1"/>
        <c:lblAlgn val="ctr"/>
        <c:lblOffset val="100"/>
        <c:noMultiLvlLbl val="0"/>
      </c:catAx>
      <c:valAx>
        <c:axId val="511631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176.5309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584"/>
        <c:axId val="511785152"/>
      </c:barChart>
      <c:catAx>
        <c:axId val="5117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152"/>
        <c:crosses val="autoZero"/>
        <c:auto val="1"/>
        <c:lblAlgn val="ctr"/>
        <c:lblOffset val="100"/>
        <c:noMultiLvlLbl val="0"/>
      </c:catAx>
      <c:valAx>
        <c:axId val="51178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241.68387000000001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6328"/>
        <c:axId val="511785544"/>
      </c:barChart>
      <c:catAx>
        <c:axId val="5117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544"/>
        <c:crosses val="autoZero"/>
        <c:auto val="1"/>
        <c:lblAlgn val="ctr"/>
        <c:lblOffset val="100"/>
        <c:noMultiLvlLbl val="0"/>
      </c:catAx>
      <c:valAx>
        <c:axId val="51178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18.046994999999999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192"/>
        <c:axId val="511783976"/>
      </c:barChart>
      <c:catAx>
        <c:axId val="51178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3976"/>
        <c:crosses val="autoZero"/>
        <c:auto val="1"/>
        <c:lblAlgn val="ctr"/>
        <c:lblOffset val="100"/>
        <c:noMultiLvlLbl val="0"/>
      </c:catAx>
      <c:valAx>
        <c:axId val="51178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3143.5823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4760"/>
        <c:axId val="609012144"/>
      </c:barChart>
      <c:catAx>
        <c:axId val="511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144"/>
        <c:crosses val="autoZero"/>
        <c:auto val="1"/>
        <c:lblAlgn val="ctr"/>
        <c:lblOffset val="100"/>
        <c:noMultiLvlLbl val="0"/>
      </c:catAx>
      <c:valAx>
        <c:axId val="609012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0.28235072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400"/>
        <c:axId val="609012536"/>
      </c:barChart>
      <c:catAx>
        <c:axId val="6090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536"/>
        <c:crosses val="autoZero"/>
        <c:auto val="1"/>
        <c:lblAlgn val="ctr"/>
        <c:lblOffset val="100"/>
        <c:noMultiLvlLbl val="0"/>
      </c:catAx>
      <c:valAx>
        <c:axId val="60901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7.9446697000000004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792"/>
        <c:axId val="609012928"/>
      </c:barChart>
      <c:catAx>
        <c:axId val="6090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928"/>
        <c:crosses val="autoZero"/>
        <c:auto val="1"/>
        <c:lblAlgn val="ctr"/>
        <c:lblOffset val="100"/>
        <c:noMultiLvlLbl val="0"/>
      </c:catAx>
      <c:valAx>
        <c:axId val="60901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49.528796999999997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2624"/>
        <c:axId val="508873016"/>
      </c:barChart>
      <c:catAx>
        <c:axId val="5088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3016"/>
        <c:crosses val="autoZero"/>
        <c:auto val="1"/>
        <c:lblAlgn val="ctr"/>
        <c:lblOffset val="100"/>
        <c:noMultiLvlLbl val="0"/>
      </c:catAx>
      <c:valAx>
        <c:axId val="50887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210.04585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11360"/>
        <c:axId val="509305800"/>
      </c:barChart>
      <c:catAx>
        <c:axId val="6090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5800"/>
        <c:crosses val="autoZero"/>
        <c:auto val="1"/>
        <c:lblAlgn val="ctr"/>
        <c:lblOffset val="100"/>
        <c:noMultiLvlLbl val="0"/>
      </c:catAx>
      <c:valAx>
        <c:axId val="50930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152.57650000000001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6192"/>
        <c:axId val="509307760"/>
      </c:barChart>
      <c:catAx>
        <c:axId val="5093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7760"/>
        <c:crosses val="autoZero"/>
        <c:auto val="1"/>
        <c:lblAlgn val="ctr"/>
        <c:lblOffset val="100"/>
        <c:noMultiLvlLbl val="0"/>
      </c:catAx>
      <c:valAx>
        <c:axId val="50930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6.5410000000000004</c:v>
                </c:pt>
                <c:pt idx="1">
                  <c:v>10.343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306584"/>
        <c:axId val="509306976"/>
      </c:barChart>
      <c:catAx>
        <c:axId val="5093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6976"/>
        <c:crosses val="autoZero"/>
        <c:auto val="1"/>
        <c:lblAlgn val="ctr"/>
        <c:lblOffset val="100"/>
        <c:noMultiLvlLbl val="0"/>
      </c:catAx>
      <c:valAx>
        <c:axId val="5093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12.718719</c:v>
                </c:pt>
                <c:pt idx="1">
                  <c:v>16.571024000000001</c:v>
                </c:pt>
                <c:pt idx="2">
                  <c:v>22.640362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852.02454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5016"/>
        <c:axId val="609010184"/>
      </c:barChart>
      <c:catAx>
        <c:axId val="50930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0184"/>
        <c:crosses val="autoZero"/>
        <c:auto val="1"/>
        <c:lblAlgn val="ctr"/>
        <c:lblOffset val="100"/>
        <c:noMultiLvlLbl val="0"/>
      </c:catAx>
      <c:valAx>
        <c:axId val="60901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36.33522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5520"/>
        <c:axId val="509483952"/>
      </c:barChart>
      <c:catAx>
        <c:axId val="50948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952"/>
        <c:crosses val="autoZero"/>
        <c:auto val="1"/>
        <c:lblAlgn val="ctr"/>
        <c:lblOffset val="100"/>
        <c:noMultiLvlLbl val="0"/>
      </c:catAx>
      <c:valAx>
        <c:axId val="5094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73.284000000000006</c:v>
                </c:pt>
                <c:pt idx="1">
                  <c:v>9.3829999999999991</c:v>
                </c:pt>
                <c:pt idx="2">
                  <c:v>17.332000000000001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84344"/>
        <c:axId val="509485912"/>
      </c:barChart>
      <c:catAx>
        <c:axId val="50948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5912"/>
        <c:crosses val="autoZero"/>
        <c:auto val="1"/>
        <c:lblAlgn val="ctr"/>
        <c:lblOffset val="100"/>
        <c:noMultiLvlLbl val="0"/>
      </c:catAx>
      <c:valAx>
        <c:axId val="50948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3104.36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2776"/>
        <c:axId val="509483168"/>
      </c:barChart>
      <c:catAx>
        <c:axId val="5094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168"/>
        <c:crosses val="autoZero"/>
        <c:auto val="1"/>
        <c:lblAlgn val="ctr"/>
        <c:lblOffset val="100"/>
        <c:noMultiLvlLbl val="0"/>
      </c:catAx>
      <c:valAx>
        <c:axId val="5094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195.91327999999999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0384"/>
        <c:axId val="509990776"/>
      </c:barChart>
      <c:catAx>
        <c:axId val="50999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0776"/>
        <c:crosses val="autoZero"/>
        <c:auto val="1"/>
        <c:lblAlgn val="ctr"/>
        <c:lblOffset val="100"/>
        <c:noMultiLvlLbl val="0"/>
      </c:catAx>
      <c:valAx>
        <c:axId val="50999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1309.2639999999999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9992"/>
        <c:axId val="509991168"/>
      </c:barChart>
      <c:catAx>
        <c:axId val="50998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1168"/>
        <c:crosses val="autoZero"/>
        <c:auto val="1"/>
        <c:lblAlgn val="ctr"/>
        <c:lblOffset val="100"/>
        <c:noMultiLvlLbl val="0"/>
      </c:catAx>
      <c:valAx>
        <c:axId val="50999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4.2342550000000001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408"/>
        <c:axId val="508871840"/>
      </c:barChart>
      <c:catAx>
        <c:axId val="5088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840"/>
        <c:crosses val="autoZero"/>
        <c:auto val="1"/>
        <c:lblAlgn val="ctr"/>
        <c:lblOffset val="100"/>
        <c:noMultiLvlLbl val="0"/>
      </c:catAx>
      <c:valAx>
        <c:axId val="5088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10475.974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7640"/>
        <c:axId val="509989208"/>
      </c:barChart>
      <c:catAx>
        <c:axId val="50998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9208"/>
        <c:crosses val="autoZero"/>
        <c:auto val="1"/>
        <c:lblAlgn val="ctr"/>
        <c:lblOffset val="100"/>
        <c:noMultiLvlLbl val="0"/>
      </c:catAx>
      <c:valAx>
        <c:axId val="50998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33.143819999999998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8424"/>
        <c:axId val="600138784"/>
      </c:barChart>
      <c:catAx>
        <c:axId val="50998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8784"/>
        <c:crosses val="autoZero"/>
        <c:auto val="1"/>
        <c:lblAlgn val="ctr"/>
        <c:lblOffset val="100"/>
        <c:noMultiLvlLbl val="0"/>
      </c:catAx>
      <c:valAx>
        <c:axId val="60013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3.5765839000000001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140352"/>
        <c:axId val="600133296"/>
      </c:barChart>
      <c:catAx>
        <c:axId val="6001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3296"/>
        <c:crosses val="autoZero"/>
        <c:auto val="1"/>
        <c:lblAlgn val="ctr"/>
        <c:lblOffset val="100"/>
        <c:noMultiLvlLbl val="0"/>
      </c:catAx>
      <c:valAx>
        <c:axId val="6001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319.27422999999999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5736"/>
        <c:axId val="608696912"/>
      </c:barChart>
      <c:catAx>
        <c:axId val="608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6912"/>
        <c:crosses val="autoZero"/>
        <c:auto val="1"/>
        <c:lblAlgn val="ctr"/>
        <c:lblOffset val="100"/>
        <c:noMultiLvlLbl val="0"/>
      </c:catAx>
      <c:valAx>
        <c:axId val="60869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2.231754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4560"/>
        <c:axId val="608695344"/>
      </c:barChart>
      <c:catAx>
        <c:axId val="6086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5344"/>
        <c:crosses val="autoZero"/>
        <c:auto val="1"/>
        <c:lblAlgn val="ctr"/>
        <c:lblOffset val="100"/>
        <c:noMultiLvlLbl val="0"/>
      </c:catAx>
      <c:valAx>
        <c:axId val="60869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25.880537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9344"/>
        <c:axId val="609070128"/>
      </c:barChart>
      <c:catAx>
        <c:axId val="6090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70128"/>
        <c:crosses val="autoZero"/>
        <c:auto val="1"/>
        <c:lblAlgn val="ctr"/>
        <c:lblOffset val="100"/>
        <c:noMultiLvlLbl val="0"/>
      </c:catAx>
      <c:valAx>
        <c:axId val="6090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3.5765839000000001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7384"/>
        <c:axId val="609068952"/>
      </c:barChart>
      <c:catAx>
        <c:axId val="60906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952"/>
        <c:crosses val="autoZero"/>
        <c:auto val="1"/>
        <c:lblAlgn val="ctr"/>
        <c:lblOffset val="100"/>
        <c:noMultiLvlLbl val="0"/>
      </c:catAx>
      <c:valAx>
        <c:axId val="60906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982.09960000000001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8168"/>
        <c:axId val="609068560"/>
      </c:barChart>
      <c:catAx>
        <c:axId val="6090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560"/>
        <c:crosses val="autoZero"/>
        <c:auto val="1"/>
        <c:lblAlgn val="ctr"/>
        <c:lblOffset val="100"/>
        <c:noMultiLvlLbl val="0"/>
      </c:catAx>
      <c:valAx>
        <c:axId val="6090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32.796616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3776"/>
        <c:axId val="608694952"/>
      </c:barChart>
      <c:catAx>
        <c:axId val="6086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952"/>
        <c:crosses val="autoZero"/>
        <c:auto val="1"/>
        <c:lblAlgn val="ctr"/>
        <c:lblOffset val="100"/>
        <c:noMultiLvlLbl val="0"/>
      </c:catAx>
      <c:valAx>
        <c:axId val="60869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선종희, ID : H1900884)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06일 15:32:42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3104.36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120.56682600000001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49.528796999999997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73.284000000000006</v>
      </c>
      <c r="G8" s="59">
        <f>'DRIs DATA 입력'!G8</f>
        <v>9.3829999999999991</v>
      </c>
      <c r="H8" s="59">
        <f>'DRIs DATA 입력'!H8</f>
        <v>17.332000000000001</v>
      </c>
      <c r="I8" s="46"/>
      <c r="J8" s="59" t="s">
        <v>215</v>
      </c>
      <c r="K8" s="59">
        <f>'DRIs DATA 입력'!K8</f>
        <v>6.5410000000000004</v>
      </c>
      <c r="L8" s="59">
        <f>'DRIs DATA 입력'!L8</f>
        <v>10.343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852.02454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36.33522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4.2342550000000001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319.27422999999999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195.91327999999999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2.6184601999999999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2.231754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25.880537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3.5765839000000001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982.09960000000001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32.796616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4.7904754000000001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2.7552875999999999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1309.2639999999999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2306.3154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10475.974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5780.0337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176.5309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241.68387000000001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33.143819999999998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18.046994999999999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3143.5823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0.28235072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7.9446697000000004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210.04585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152.57650000000001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0" sqref="G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297</v>
      </c>
      <c r="B1" s="61" t="s">
        <v>326</v>
      </c>
      <c r="G1" s="62" t="s">
        <v>298</v>
      </c>
      <c r="H1" s="61" t="s">
        <v>327</v>
      </c>
    </row>
    <row r="3" spans="1:27" x14ac:dyDescent="0.3">
      <c r="A3" s="71" t="s">
        <v>328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329</v>
      </c>
      <c r="B4" s="69"/>
      <c r="C4" s="69"/>
      <c r="E4" s="66" t="s">
        <v>311</v>
      </c>
      <c r="F4" s="67"/>
      <c r="G4" s="67"/>
      <c r="H4" s="68"/>
      <c r="J4" s="66" t="s">
        <v>312</v>
      </c>
      <c r="K4" s="67"/>
      <c r="L4" s="68"/>
      <c r="N4" s="69" t="s">
        <v>330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287</v>
      </c>
      <c r="C5" s="65" t="s">
        <v>308</v>
      </c>
      <c r="E5" s="65"/>
      <c r="F5" s="65" t="s">
        <v>49</v>
      </c>
      <c r="G5" s="65" t="s">
        <v>331</v>
      </c>
      <c r="H5" s="65" t="s">
        <v>332</v>
      </c>
      <c r="J5" s="65"/>
      <c r="K5" s="65" t="s">
        <v>333</v>
      </c>
      <c r="L5" s="65" t="s">
        <v>288</v>
      </c>
      <c r="N5" s="65"/>
      <c r="O5" s="65" t="s">
        <v>289</v>
      </c>
      <c r="P5" s="65" t="s">
        <v>277</v>
      </c>
      <c r="Q5" s="65" t="s">
        <v>285</v>
      </c>
      <c r="R5" s="65" t="s">
        <v>299</v>
      </c>
      <c r="S5" s="65" t="s">
        <v>308</v>
      </c>
      <c r="U5" s="65"/>
      <c r="V5" s="65" t="s">
        <v>289</v>
      </c>
      <c r="W5" s="65" t="s">
        <v>277</v>
      </c>
      <c r="X5" s="65" t="s">
        <v>285</v>
      </c>
      <c r="Y5" s="65" t="s">
        <v>299</v>
      </c>
      <c r="Z5" s="65" t="s">
        <v>308</v>
      </c>
    </row>
    <row r="6" spans="1:27" x14ac:dyDescent="0.3">
      <c r="A6" s="65" t="s">
        <v>278</v>
      </c>
      <c r="B6" s="65">
        <v>1800</v>
      </c>
      <c r="C6" s="65">
        <v>3104.36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300</v>
      </c>
      <c r="O6" s="65">
        <v>40</v>
      </c>
      <c r="P6" s="65">
        <v>50</v>
      </c>
      <c r="Q6" s="65">
        <v>0</v>
      </c>
      <c r="R6" s="65">
        <v>0</v>
      </c>
      <c r="S6" s="65">
        <v>120.56682600000001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49.528796999999997</v>
      </c>
    </row>
    <row r="7" spans="1:27" x14ac:dyDescent="0.3">
      <c r="E7" s="65" t="s">
        <v>334</v>
      </c>
      <c r="F7" s="65">
        <v>65</v>
      </c>
      <c r="G7" s="65">
        <v>30</v>
      </c>
      <c r="H7" s="65">
        <v>20</v>
      </c>
      <c r="J7" s="65" t="s">
        <v>290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73.284000000000006</v>
      </c>
      <c r="G8" s="65">
        <v>9.3829999999999991</v>
      </c>
      <c r="H8" s="65">
        <v>17.332000000000001</v>
      </c>
      <c r="J8" s="65" t="s">
        <v>301</v>
      </c>
      <c r="K8" s="65">
        <v>6.5410000000000004</v>
      </c>
      <c r="L8" s="65">
        <v>10.343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335</v>
      </c>
      <c r="D15" s="65" t="s">
        <v>285</v>
      </c>
      <c r="E15" s="65" t="s">
        <v>299</v>
      </c>
      <c r="F15" s="65" t="s">
        <v>308</v>
      </c>
      <c r="H15" s="65"/>
      <c r="I15" s="65" t="s">
        <v>289</v>
      </c>
      <c r="J15" s="65" t="s">
        <v>277</v>
      </c>
      <c r="K15" s="65" t="s">
        <v>285</v>
      </c>
      <c r="L15" s="65" t="s">
        <v>299</v>
      </c>
      <c r="M15" s="65" t="s">
        <v>308</v>
      </c>
      <c r="O15" s="65"/>
      <c r="P15" s="65" t="s">
        <v>289</v>
      </c>
      <c r="Q15" s="65" t="s">
        <v>277</v>
      </c>
      <c r="R15" s="65" t="s">
        <v>285</v>
      </c>
      <c r="S15" s="65" t="s">
        <v>336</v>
      </c>
      <c r="T15" s="65" t="s">
        <v>308</v>
      </c>
      <c r="V15" s="65"/>
      <c r="W15" s="65" t="s">
        <v>289</v>
      </c>
      <c r="X15" s="65" t="s">
        <v>277</v>
      </c>
      <c r="Y15" s="65" t="s">
        <v>285</v>
      </c>
      <c r="Z15" s="65" t="s">
        <v>299</v>
      </c>
      <c r="AA15" s="65" t="s">
        <v>308</v>
      </c>
    </row>
    <row r="16" spans="1:27" x14ac:dyDescent="0.3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852.02454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36.33522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4.2342550000000001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319.27422999999999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313</v>
      </c>
      <c r="B24" s="69"/>
      <c r="C24" s="69"/>
      <c r="D24" s="69"/>
      <c r="E24" s="69"/>
      <c r="F24" s="69"/>
      <c r="H24" s="69" t="s">
        <v>293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337</v>
      </c>
      <c r="AD24" s="69"/>
      <c r="AE24" s="69"/>
      <c r="AF24" s="69"/>
      <c r="AG24" s="69"/>
      <c r="AH24" s="69"/>
      <c r="AJ24" s="69" t="s">
        <v>307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315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338</v>
      </c>
      <c r="C25" s="65" t="s">
        <v>277</v>
      </c>
      <c r="D25" s="65" t="s">
        <v>285</v>
      </c>
      <c r="E25" s="65" t="s">
        <v>299</v>
      </c>
      <c r="F25" s="65" t="s">
        <v>308</v>
      </c>
      <c r="H25" s="65"/>
      <c r="I25" s="65" t="s">
        <v>289</v>
      </c>
      <c r="J25" s="65" t="s">
        <v>277</v>
      </c>
      <c r="K25" s="65" t="s">
        <v>285</v>
      </c>
      <c r="L25" s="65" t="s">
        <v>299</v>
      </c>
      <c r="M25" s="65" t="s">
        <v>308</v>
      </c>
      <c r="O25" s="65"/>
      <c r="P25" s="65" t="s">
        <v>339</v>
      </c>
      <c r="Q25" s="65" t="s">
        <v>277</v>
      </c>
      <c r="R25" s="65" t="s">
        <v>285</v>
      </c>
      <c r="S25" s="65" t="s">
        <v>299</v>
      </c>
      <c r="T25" s="65" t="s">
        <v>308</v>
      </c>
      <c r="V25" s="65"/>
      <c r="W25" s="65" t="s">
        <v>289</v>
      </c>
      <c r="X25" s="65" t="s">
        <v>277</v>
      </c>
      <c r="Y25" s="65" t="s">
        <v>285</v>
      </c>
      <c r="Z25" s="65" t="s">
        <v>299</v>
      </c>
      <c r="AA25" s="65" t="s">
        <v>308</v>
      </c>
      <c r="AC25" s="65"/>
      <c r="AD25" s="65" t="s">
        <v>289</v>
      </c>
      <c r="AE25" s="65" t="s">
        <v>277</v>
      </c>
      <c r="AF25" s="65" t="s">
        <v>285</v>
      </c>
      <c r="AG25" s="65" t="s">
        <v>299</v>
      </c>
      <c r="AH25" s="65" t="s">
        <v>308</v>
      </c>
      <c r="AJ25" s="65"/>
      <c r="AK25" s="65" t="s">
        <v>289</v>
      </c>
      <c r="AL25" s="65" t="s">
        <v>277</v>
      </c>
      <c r="AM25" s="65" t="s">
        <v>340</v>
      </c>
      <c r="AN25" s="65" t="s">
        <v>299</v>
      </c>
      <c r="AO25" s="65" t="s">
        <v>308</v>
      </c>
      <c r="AQ25" s="65"/>
      <c r="AR25" s="65" t="s">
        <v>289</v>
      </c>
      <c r="AS25" s="65" t="s">
        <v>277</v>
      </c>
      <c r="AT25" s="65" t="s">
        <v>341</v>
      </c>
      <c r="AU25" s="65" t="s">
        <v>299</v>
      </c>
      <c r="AV25" s="65" t="s">
        <v>308</v>
      </c>
      <c r="AX25" s="65"/>
      <c r="AY25" s="65" t="s">
        <v>289</v>
      </c>
      <c r="AZ25" s="65" t="s">
        <v>277</v>
      </c>
      <c r="BA25" s="65" t="s">
        <v>285</v>
      </c>
      <c r="BB25" s="65" t="s">
        <v>336</v>
      </c>
      <c r="BC25" s="65" t="s">
        <v>308</v>
      </c>
      <c r="BE25" s="65"/>
      <c r="BF25" s="65" t="s">
        <v>289</v>
      </c>
      <c r="BG25" s="65" t="s">
        <v>277</v>
      </c>
      <c r="BH25" s="65" t="s">
        <v>342</v>
      </c>
      <c r="BI25" s="65" t="s">
        <v>299</v>
      </c>
      <c r="BJ25" s="65" t="s">
        <v>308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195.91327999999999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2.6184601999999999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2.231754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25.880537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3.5765839000000001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982.09960000000001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32.796616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4.7904754000000001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2.7552875999999999</v>
      </c>
    </row>
    <row r="33" spans="1:68" x14ac:dyDescent="0.3">
      <c r="A33" s="70" t="s">
        <v>294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277</v>
      </c>
      <c r="D35" s="65" t="s">
        <v>342</v>
      </c>
      <c r="E35" s="65" t="s">
        <v>299</v>
      </c>
      <c r="F35" s="65" t="s">
        <v>308</v>
      </c>
      <c r="H35" s="65"/>
      <c r="I35" s="65" t="s">
        <v>289</v>
      </c>
      <c r="J35" s="65" t="s">
        <v>277</v>
      </c>
      <c r="K35" s="65" t="s">
        <v>342</v>
      </c>
      <c r="L35" s="65" t="s">
        <v>299</v>
      </c>
      <c r="M35" s="65" t="s">
        <v>308</v>
      </c>
      <c r="O35" s="65"/>
      <c r="P35" s="65" t="s">
        <v>343</v>
      </c>
      <c r="Q35" s="65" t="s">
        <v>277</v>
      </c>
      <c r="R35" s="65" t="s">
        <v>285</v>
      </c>
      <c r="S35" s="65" t="s">
        <v>299</v>
      </c>
      <c r="T35" s="65" t="s">
        <v>308</v>
      </c>
      <c r="V35" s="65"/>
      <c r="W35" s="65" t="s">
        <v>289</v>
      </c>
      <c r="X35" s="65" t="s">
        <v>277</v>
      </c>
      <c r="Y35" s="65" t="s">
        <v>285</v>
      </c>
      <c r="Z35" s="65" t="s">
        <v>344</v>
      </c>
      <c r="AA35" s="65" t="s">
        <v>308</v>
      </c>
      <c r="AC35" s="65"/>
      <c r="AD35" s="65" t="s">
        <v>289</v>
      </c>
      <c r="AE35" s="65" t="s">
        <v>345</v>
      </c>
      <c r="AF35" s="65" t="s">
        <v>285</v>
      </c>
      <c r="AG35" s="65" t="s">
        <v>299</v>
      </c>
      <c r="AH35" s="65" t="s">
        <v>308</v>
      </c>
      <c r="AJ35" s="65"/>
      <c r="AK35" s="65" t="s">
        <v>338</v>
      </c>
      <c r="AL35" s="65" t="s">
        <v>277</v>
      </c>
      <c r="AM35" s="65" t="s">
        <v>285</v>
      </c>
      <c r="AN35" s="65" t="s">
        <v>299</v>
      </c>
      <c r="AO35" s="65" t="s">
        <v>308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1309.2639999999999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2306.3154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10475.974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5780.0337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176.5309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241.68387000000001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347</v>
      </c>
      <c r="P44" s="69"/>
      <c r="Q44" s="69"/>
      <c r="R44" s="69"/>
      <c r="S44" s="69"/>
      <c r="T44" s="69"/>
      <c r="V44" s="69" t="s">
        <v>348</v>
      </c>
      <c r="W44" s="69"/>
      <c r="X44" s="69"/>
      <c r="Y44" s="69"/>
      <c r="Z44" s="69"/>
      <c r="AA44" s="69"/>
      <c r="AC44" s="69" t="s">
        <v>321</v>
      </c>
      <c r="AD44" s="69"/>
      <c r="AE44" s="69"/>
      <c r="AF44" s="69"/>
      <c r="AG44" s="69"/>
      <c r="AH44" s="69"/>
      <c r="AJ44" s="69" t="s">
        <v>322</v>
      </c>
      <c r="AK44" s="69"/>
      <c r="AL44" s="69"/>
      <c r="AM44" s="69"/>
      <c r="AN44" s="69"/>
      <c r="AO44" s="69"/>
      <c r="AQ44" s="69" t="s">
        <v>295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310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335</v>
      </c>
      <c r="D45" s="65" t="s">
        <v>285</v>
      </c>
      <c r="E45" s="65" t="s">
        <v>299</v>
      </c>
      <c r="F45" s="65" t="s">
        <v>308</v>
      </c>
      <c r="H45" s="65"/>
      <c r="I45" s="65" t="s">
        <v>338</v>
      </c>
      <c r="J45" s="65" t="s">
        <v>277</v>
      </c>
      <c r="K45" s="65" t="s">
        <v>285</v>
      </c>
      <c r="L45" s="65" t="s">
        <v>299</v>
      </c>
      <c r="M45" s="65" t="s">
        <v>349</v>
      </c>
      <c r="O45" s="65"/>
      <c r="P45" s="65" t="s">
        <v>289</v>
      </c>
      <c r="Q45" s="65" t="s">
        <v>277</v>
      </c>
      <c r="R45" s="65" t="s">
        <v>285</v>
      </c>
      <c r="S45" s="65" t="s">
        <v>299</v>
      </c>
      <c r="T45" s="65" t="s">
        <v>308</v>
      </c>
      <c r="V45" s="65"/>
      <c r="W45" s="65" t="s">
        <v>289</v>
      </c>
      <c r="X45" s="65" t="s">
        <v>277</v>
      </c>
      <c r="Y45" s="65" t="s">
        <v>285</v>
      </c>
      <c r="Z45" s="65" t="s">
        <v>299</v>
      </c>
      <c r="AA45" s="65" t="s">
        <v>308</v>
      </c>
      <c r="AC45" s="65"/>
      <c r="AD45" s="65" t="s">
        <v>289</v>
      </c>
      <c r="AE45" s="65" t="s">
        <v>277</v>
      </c>
      <c r="AF45" s="65" t="s">
        <v>285</v>
      </c>
      <c r="AG45" s="65" t="s">
        <v>299</v>
      </c>
      <c r="AH45" s="65" t="s">
        <v>308</v>
      </c>
      <c r="AJ45" s="65"/>
      <c r="AK45" s="65" t="s">
        <v>343</v>
      </c>
      <c r="AL45" s="65" t="s">
        <v>350</v>
      </c>
      <c r="AM45" s="65" t="s">
        <v>285</v>
      </c>
      <c r="AN45" s="65" t="s">
        <v>299</v>
      </c>
      <c r="AO45" s="65" t="s">
        <v>308</v>
      </c>
      <c r="AQ45" s="65"/>
      <c r="AR45" s="65" t="s">
        <v>289</v>
      </c>
      <c r="AS45" s="65" t="s">
        <v>335</v>
      </c>
      <c r="AT45" s="65" t="s">
        <v>341</v>
      </c>
      <c r="AU45" s="65" t="s">
        <v>299</v>
      </c>
      <c r="AV45" s="65" t="s">
        <v>308</v>
      </c>
      <c r="AX45" s="65"/>
      <c r="AY45" s="65" t="s">
        <v>289</v>
      </c>
      <c r="AZ45" s="65" t="s">
        <v>277</v>
      </c>
      <c r="BA45" s="65" t="s">
        <v>341</v>
      </c>
      <c r="BB45" s="65" t="s">
        <v>299</v>
      </c>
      <c r="BC45" s="65" t="s">
        <v>308</v>
      </c>
      <c r="BE45" s="65"/>
      <c r="BF45" s="65" t="s">
        <v>289</v>
      </c>
      <c r="BG45" s="65" t="s">
        <v>335</v>
      </c>
      <c r="BH45" s="65" t="s">
        <v>285</v>
      </c>
      <c r="BI45" s="65" t="s">
        <v>299</v>
      </c>
      <c r="BJ45" s="65" t="s">
        <v>308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33.143819999999998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18.046994999999999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3143.5823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0.28235072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7.9446697000000004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210.04585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152.57650000000001</v>
      </c>
      <c r="AX46" s="65" t="s">
        <v>324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351</v>
      </c>
      <c r="B2" s="61" t="s">
        <v>352</v>
      </c>
      <c r="C2" s="61" t="s">
        <v>325</v>
      </c>
      <c r="D2" s="61">
        <v>59</v>
      </c>
      <c r="E2" s="61">
        <v>3104.36</v>
      </c>
      <c r="F2" s="61">
        <v>509.78384</v>
      </c>
      <c r="G2" s="61">
        <v>65.273859999999999</v>
      </c>
      <c r="H2" s="61">
        <v>46.551749999999998</v>
      </c>
      <c r="I2" s="61">
        <v>18.722103000000001</v>
      </c>
      <c r="J2" s="61">
        <v>120.56682600000001</v>
      </c>
      <c r="K2" s="61">
        <v>67.86121</v>
      </c>
      <c r="L2" s="61">
        <v>52.705612000000002</v>
      </c>
      <c r="M2" s="61">
        <v>49.528796999999997</v>
      </c>
      <c r="N2" s="61">
        <v>4.6953870000000002</v>
      </c>
      <c r="O2" s="61">
        <v>25.501106</v>
      </c>
      <c r="P2" s="61">
        <v>1780.3427999999999</v>
      </c>
      <c r="Q2" s="61">
        <v>50.640343000000001</v>
      </c>
      <c r="R2" s="61">
        <v>852.02454</v>
      </c>
      <c r="S2" s="61">
        <v>169.38697999999999</v>
      </c>
      <c r="T2" s="61">
        <v>8191.6504000000004</v>
      </c>
      <c r="U2" s="61">
        <v>4.2342550000000001</v>
      </c>
      <c r="V2" s="61">
        <v>36.33522</v>
      </c>
      <c r="W2" s="61">
        <v>319.27422999999999</v>
      </c>
      <c r="X2" s="61">
        <v>195.91327999999999</v>
      </c>
      <c r="Y2" s="61">
        <v>2.6184601999999999</v>
      </c>
      <c r="Z2" s="61">
        <v>2.231754</v>
      </c>
      <c r="AA2" s="61">
        <v>25.880537</v>
      </c>
      <c r="AB2" s="61">
        <v>3.5765839000000001</v>
      </c>
      <c r="AC2" s="61">
        <v>982.09960000000001</v>
      </c>
      <c r="AD2" s="61">
        <v>32.796616</v>
      </c>
      <c r="AE2" s="61">
        <v>4.7904754000000001</v>
      </c>
      <c r="AF2" s="61">
        <v>2.7552875999999999</v>
      </c>
      <c r="AG2" s="61">
        <v>1309.2639999999999</v>
      </c>
      <c r="AH2" s="61">
        <v>594.72500000000002</v>
      </c>
      <c r="AI2" s="61">
        <v>714.53905999999995</v>
      </c>
      <c r="AJ2" s="61">
        <v>2306.3154</v>
      </c>
      <c r="AK2" s="61">
        <v>10475.974</v>
      </c>
      <c r="AL2" s="61">
        <v>176.5309</v>
      </c>
      <c r="AM2" s="61">
        <v>5780.0337</v>
      </c>
      <c r="AN2" s="61">
        <v>241.68387000000001</v>
      </c>
      <c r="AO2" s="61">
        <v>33.143819999999998</v>
      </c>
      <c r="AP2" s="61">
        <v>26.079332000000001</v>
      </c>
      <c r="AQ2" s="61">
        <v>7.0644879999999999</v>
      </c>
      <c r="AR2" s="61">
        <v>18.046994999999999</v>
      </c>
      <c r="AS2" s="61">
        <v>3143.5823</v>
      </c>
      <c r="AT2" s="61">
        <v>0.28235072</v>
      </c>
      <c r="AU2" s="61">
        <v>7.9446697000000004</v>
      </c>
      <c r="AV2" s="61">
        <v>210.04585</v>
      </c>
      <c r="AW2" s="61">
        <v>152.57650000000001</v>
      </c>
      <c r="AX2" s="61">
        <v>0.26386419999999999</v>
      </c>
      <c r="AY2" s="61">
        <v>1.4179063000000001</v>
      </c>
      <c r="AZ2" s="61">
        <v>535.99950000000001</v>
      </c>
      <c r="BA2" s="61">
        <v>51.967779999999998</v>
      </c>
      <c r="BB2" s="61">
        <v>12.718719</v>
      </c>
      <c r="BC2" s="61">
        <v>16.571024000000001</v>
      </c>
      <c r="BD2" s="61">
        <v>22.640362</v>
      </c>
      <c r="BE2" s="61">
        <v>1.1180764000000001</v>
      </c>
      <c r="BF2" s="61">
        <v>7.133375</v>
      </c>
      <c r="BG2" s="61">
        <v>1.3877448000000001E-2</v>
      </c>
      <c r="BH2" s="61">
        <v>1.7150176999999999E-2</v>
      </c>
      <c r="BI2" s="61">
        <v>1.2156823000000001E-2</v>
      </c>
      <c r="BJ2" s="61">
        <v>5.8739043999999997E-2</v>
      </c>
      <c r="BK2" s="61">
        <v>1.067496E-3</v>
      </c>
      <c r="BL2" s="61">
        <v>0.33861580000000002</v>
      </c>
      <c r="BM2" s="61">
        <v>4.6568836999999998</v>
      </c>
      <c r="BN2" s="61">
        <v>1.3211223999999999</v>
      </c>
      <c r="BO2" s="61">
        <v>79.912734999999998</v>
      </c>
      <c r="BP2" s="61">
        <v>14.747301</v>
      </c>
      <c r="BQ2" s="61">
        <v>28.695215000000001</v>
      </c>
      <c r="BR2" s="61">
        <v>96.421409999999995</v>
      </c>
      <c r="BS2" s="61">
        <v>33.713909999999998</v>
      </c>
      <c r="BT2" s="61">
        <v>17.150703</v>
      </c>
      <c r="BU2" s="61">
        <v>0.1022295</v>
      </c>
      <c r="BV2" s="61">
        <v>7.4744920000000006E-2</v>
      </c>
      <c r="BW2" s="61">
        <v>1.1640277999999999</v>
      </c>
      <c r="BX2" s="61">
        <v>1.6535956000000001</v>
      </c>
      <c r="BY2" s="61">
        <v>0.14873105</v>
      </c>
      <c r="BZ2" s="61">
        <v>6.2175385999999999E-4</v>
      </c>
      <c r="CA2" s="61">
        <v>1.4405032</v>
      </c>
      <c r="CB2" s="61">
        <v>4.3408595000000001E-2</v>
      </c>
      <c r="CC2" s="61">
        <v>0.36863086</v>
      </c>
      <c r="CD2" s="61">
        <v>2.1252209999999998</v>
      </c>
      <c r="CE2" s="61">
        <v>7.1204509999999999E-2</v>
      </c>
      <c r="CF2" s="61">
        <v>0.23321839</v>
      </c>
      <c r="CG2" s="61">
        <v>0</v>
      </c>
      <c r="CH2" s="61">
        <v>3.1507830000000001E-2</v>
      </c>
      <c r="CI2" s="61">
        <v>2.5329929999999999E-3</v>
      </c>
      <c r="CJ2" s="61">
        <v>5.2627915999999999</v>
      </c>
      <c r="CK2" s="61">
        <v>1.4692122E-2</v>
      </c>
      <c r="CL2" s="61">
        <v>1.2359861999999999</v>
      </c>
      <c r="CM2" s="61">
        <v>4.532038</v>
      </c>
      <c r="CN2" s="61">
        <v>3639.1496999999999</v>
      </c>
      <c r="CO2" s="61">
        <v>6486.19</v>
      </c>
      <c r="CP2" s="61">
        <v>4109.3270000000002</v>
      </c>
      <c r="CQ2" s="61">
        <v>1576.7203</v>
      </c>
      <c r="CR2" s="61">
        <v>780.43444999999997</v>
      </c>
      <c r="CS2" s="61">
        <v>602.11469999999997</v>
      </c>
      <c r="CT2" s="61">
        <v>3522.7664</v>
      </c>
      <c r="CU2" s="61">
        <v>2399.4976000000001</v>
      </c>
      <c r="CV2" s="61">
        <v>1856.6306999999999</v>
      </c>
      <c r="CW2" s="61">
        <v>2546.3330000000001</v>
      </c>
      <c r="CX2" s="61">
        <v>781.745</v>
      </c>
      <c r="CY2" s="61">
        <v>4721.6189999999997</v>
      </c>
      <c r="CZ2" s="61">
        <v>1935.3208</v>
      </c>
      <c r="DA2" s="61">
        <v>5722.0609999999997</v>
      </c>
      <c r="DB2" s="61">
        <v>5232.2079999999996</v>
      </c>
      <c r="DC2" s="61">
        <v>7616.7610000000004</v>
      </c>
      <c r="DD2" s="61">
        <v>11593.571</v>
      </c>
      <c r="DE2" s="61">
        <v>2510.8398000000002</v>
      </c>
      <c r="DF2" s="61">
        <v>4995.8630000000003</v>
      </c>
      <c r="DG2" s="61">
        <v>2733.5450000000001</v>
      </c>
      <c r="DH2" s="61">
        <v>431.16289999999998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51.967779999999998</v>
      </c>
      <c r="B6">
        <f>BB2</f>
        <v>12.718719</v>
      </c>
      <c r="C6">
        <f>BC2</f>
        <v>16.571024000000001</v>
      </c>
      <c r="D6">
        <f>BD2</f>
        <v>22.640362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22590</v>
      </c>
      <c r="C2" s="56">
        <f ca="1">YEAR(TODAY())-YEAR(B2)+IF(TODAY()&gt;=DATE(YEAR(TODAY()),MONTH(B2),DAY(B2)),0,-1)</f>
        <v>59</v>
      </c>
      <c r="E2" s="52">
        <v>155.1</v>
      </c>
      <c r="F2" s="53" t="s">
        <v>275</v>
      </c>
      <c r="G2" s="52">
        <v>55.5</v>
      </c>
      <c r="H2" s="51" t="s">
        <v>40</v>
      </c>
      <c r="I2" s="72">
        <f>ROUND(G3/E3^2,1)</f>
        <v>23.1</v>
      </c>
    </row>
    <row r="3" spans="1:9" x14ac:dyDescent="0.3">
      <c r="E3" s="51">
        <f>E2/100</f>
        <v>1.5509999999999999</v>
      </c>
      <c r="F3" s="51" t="s">
        <v>39</v>
      </c>
      <c r="G3" s="51">
        <f>G2</f>
        <v>55.5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선종희, ID : H1900884)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06일 15:32:42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155.1</v>
      </c>
      <c r="L12" s="129"/>
      <c r="M12" s="122">
        <f>'개인정보 및 신체계측 입력'!G2</f>
        <v>55.5</v>
      </c>
      <c r="N12" s="123"/>
      <c r="O12" s="118" t="s">
        <v>270</v>
      </c>
      <c r="P12" s="112"/>
      <c r="Q12" s="115">
        <f>'개인정보 및 신체계측 입력'!I2</f>
        <v>23.1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선종희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73.284000000000006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9.3829999999999991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17.332000000000001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10.3</v>
      </c>
      <c r="L72" s="36" t="s">
        <v>52</v>
      </c>
      <c r="M72" s="36">
        <f>ROUND('DRIs DATA'!K8,1)</f>
        <v>6.5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113.6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302.79000000000002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195.91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238.44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163.66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698.4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331.44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2021-09-06T06:43:58Z</dcterms:modified>
</cp:coreProperties>
</file>