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<sst xmlns="http://schemas.openxmlformats.org/spreadsheetml/2006/main" count="692" uniqueCount="348">
  <si>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</si>
  <si>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</si>
  <si>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</si>
  <si>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</si>
  <si>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</si>
  <si>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</si>
  <si>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</si>
  <si>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</si>
  <si>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</si>
  <si>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</si>
  <si>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</si>
  <si>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</si>
  <si>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</si>
  <si>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</si>
  <si>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</si>
  <si>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</si>
  <si>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</si>
  <si>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</si>
  <si>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</si>
  <si>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</si>
  <si>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</si>
  <si>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</si>
  <si>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</si>
  <si>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</si>
  <si>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</si>
  <si>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</si>
  <si>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</si>
  <si>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</si>
  <si>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</si>
  <si>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</si>
  <si>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</si>
  <si>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</si>
  <si>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</si>
  <si>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</si>
  <si>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</si>
  <si>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</si>
  <si>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</si>
  <si>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</si>
  <si>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</si>
  <si>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</si>
  <si>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</si>
  <si>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</si>
  <si>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</si>
  <si>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</si>
  <si>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</si>
  <si>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</si>
  <si>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</si>
  <si>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</si>
  <si>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</si>
  <si>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</si>
  <si>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</si>
  <si>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</si>
  <si>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</si>
  <si>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</si>
  <si>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</si>
  <si>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</si>
  <si>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</si>
  <si>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</si>
  <si>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</si>
  <si>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</si>
  <si>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</si>
  <si>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</si>
  <si>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</si>
  <si>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</si>
  <si>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</si>
  <si>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</si>
  <si>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</si>
  <si>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</si>
  <si>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</si>
  <si>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</si>
  <si>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</si>
  <si>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</si>
  <si>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</si>
  <si>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</si>
  <si>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</si>
  <si>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</si>
  <si>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</si>
  <si>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</si>
  <si>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</si>
  <si>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</si>
  <si>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</si>
  <si>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</si>
  <si>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</si>
  <si>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</si>
  <si>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</si>
  <si>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</si>
  <si>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</si>
  <si>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</si>
  <si>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</si>
  <si>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</si>
  <si>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</si>
  <si>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</si>
  <si>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</si>
  <si>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</si>
  <si>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</si>
  <si>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</si>
  <si>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</si>
  <si>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</si>
  <si>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</si>
  <si>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</si>
  <si>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</si>
  <si>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</si>
  <si>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</si>
  <si>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</si>
  <si>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</si>
  <si>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</si>
  <si>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</si>
  <si>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</si>
  <si>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</si>
  <si>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</si>
  <si>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</si>
  <si>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</si>
  <si>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</si>
  <si>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</si>
  <si>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</si>
  <si>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</si>
  <si>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</si>
  <si>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</si>
  <si>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</si>
  <si>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</si>
  <si>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</si>
  <si>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</si>
  <si>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</si>
  <si>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</si>
  <si>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</si>
  <si>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</si>
  <si>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</si>
  <si>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</si>
  <si>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</si>
  <si>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</si>
  <si>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</si>
  <si>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</si>
  <si>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</si>
  <si>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</si>
  <si>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</si>
  <si>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</si>
  <si>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</si>
  <si>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</si>
  <si>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</si>
  <si>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</si>
  <si>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</si>
  <si>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</si>
  <si>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</si>
  <si>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</si>
  <si>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</si>
  <si>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</si>
  <si>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</si>
  <si>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</si>
  <si>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</si>
  <si>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</si>
  <si>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</si>
  <si>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</si>
  <si>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</si>
  <si>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</si>
  <si>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</si>
  <si>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</si>
  <si>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</si>
  <si>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</si>
  <si>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</si>
  <si>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</si>
  <si>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</si>
  <si>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</si>
  <si>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</si>
  <si>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</si>
  <si>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</si>
  <si>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</si>
  <si>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</si>
  <si>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</si>
  <si>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</si>
  <si>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</si>
  <si>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</si>
  <si>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</si>
  <si>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</si>
  <si>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</si>
  <si>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</si>
  <si>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</si>
  <si>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</si>
  <si>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</si>
  <si>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</si>
  <si>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</si>
  <si>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</si>
  <si>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</si>
  <si>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</si>
  <si>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</si>
  <si>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</si>
  <si>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</si>
  <si>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</si>
  <si>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</si>
  <si>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</si>
  <si>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</si>
  <si>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</si>
  <si>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</si>
  <si>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</si>
  <si>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</si>
  <si>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</si>
  <si>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</si>
  <si>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</si>
  <si>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</si>
  <si>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</si>
  <si>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</si>
  <si>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</si>
  <si>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</si>
  <si>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</si>
  <si>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</si>
  <si>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</si>
  <si>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</si>
  <si>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</si>
  <si>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</si>
  <si>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</si>
  <si>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</si>
  <si>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</si>
  <si>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</si>
  <si>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</si>
  <si>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</si>
  <si>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</si>
  <si>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</si>
  <si>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</si>
  <si>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</si>
  <si>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</si>
  <si>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</si>
  <si>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</si>
  <si>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</si>
  <si>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</si>
  <si>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</si>
  <si>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</si>
  <si>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</si>
  <si>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</si>
  <si>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</si>
  <si>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</si>
  <si>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</si>
  <si>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</si>
  <si>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</si>
  <si>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</si>
  <si>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</si>
  <si>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</si>
  <si>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</si>
  <si>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</si>
  <si>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</si>
  <si>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</si>
  <si>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</si>
  <si>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</si>
  <si>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</si>
  <si>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</si>
  <si>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</si>
  <si>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</si>
  <si>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</si>
  <si>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</si>
  <si>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</si>
  <si>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</si>
  <si>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</si>
  <si>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</si>
  <si>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</si>
  <si>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</si>
  <si>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</si>
  <si>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</si>
  <si>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</si>
  <si>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</si>
  <si>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</si>
  <si>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</si>
  <si>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</si>
  <si>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</si>
  <si>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</si>
  <si>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</si>
  <si>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</si>
  <si>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</si>
  <si>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</si>
  <si>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</si>
  <si>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</si>
  <si>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</si>
  <si>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</si>
  <si>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</si>
  <si>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</si>
  <si>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</si>
  <si>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</si>
  <si>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</si>
  <si>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</si>
  <si>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</si>
  <si>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</si>
  <si>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</si>
  <si>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</si>
  <si>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</si>
  <si>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</si>
  <si>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</si>
  <si>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</si>
  <si>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</si>
  <si>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</si>
  <si>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</si>
  <si>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</si>
  <si>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</si>
  <si>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</si>
  <si>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</si>
  <si>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</si>
  <si>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</si>
  <si>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</si>
  <si>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</si>
  <si>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</si>
  <si>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</si>
  <si>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</si>
  <si>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</si>
  <si>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</si>
  <si>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</si>
  <si>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</si>
  <si>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</si>
  <si>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</si>
  <si>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</si>
  <si>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</si>
  <si>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</si>
  <si>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</si>
  <si>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</si>
  <si>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</si>
  <si>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</si>
  <si>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</si>
  <si>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</si>
  <si>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</si>
  <si>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</si>
  <si>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</si>
  <si>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</si>
  <si>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비타민B6</t>
    <phoneticPr fontId="1" type="noConversion"/>
  </si>
  <si>
    <t>M</t>
  </si>
  <si>
    <t>정보</t>
    <phoneticPr fontId="1" type="noConversion"/>
  </si>
  <si>
    <t>(설문지 : FFQ 95문항 설문지, 사용자 : 윤희철, ID : H1900885)</t>
  </si>
  <si>
    <t>출력시각</t>
    <phoneticPr fontId="1" type="noConversion"/>
  </si>
  <si>
    <t>2021년 09월 06일 15:33:32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</si>
  <si>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</si>
  <si>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</si>
  <si>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</si>
  <si>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</si>
  <si>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</si>
  <si>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</si>
  <si>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</si>
  <si>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</si>
  <si>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</si>
  <si>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</si>
  <si>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</si>
  <si>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</si>
  <si>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</si>
  <si>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</si>
  <si>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</si>
  <si>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</si>
  <si>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</si>
  <si>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</si>
  <si>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</si>
  <si>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</si>
  <si>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</si>
  <si>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</si>
  <si>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</si>
  <si>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H1900885</t>
  </si>
  <si>
    <t>윤희철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</si>
</sst>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104.264084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4.6203700000000003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9.7853759999999994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1806.4944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5855.4139999999998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147.91219000000001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256.97859999999997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17.341766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1677.8994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5.6300346000000001E-2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6.2462764000000002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48.589120000000001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198.60973000000001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118.50060000000001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8.5289999999999999</c:v>
                </c:pt>
                <c:pt idx="1">
                  <c:v>9.6329999999999991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20.651475999999999</c:v>
                </c:pt>
                <c:pt idx="1">
                  <c:v>25.952819999999999</c:v>
                </c:pt>
                <c:pt idx="2">
                  <c:v>21.207350000000002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962.66849999999999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31.073354999999999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75.319999999999993</c:v>
                </c:pt>
                <c:pt idx="1">
                  <c:v>8.6959999999999997</c:v>
                </c:pt>
                <c:pt idx="2">
                  <c:v>15.983000000000001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2902.3489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301.97930000000002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758.68140000000005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5.3009570000000004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8909.3610000000008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26.313884999999999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4.0495286000000004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622.49549999999999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2.2194060000000002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25.537315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4.0495286000000004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995.64290000000005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13.007825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윤희철, ID : H1900885)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15:33:32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2902.3489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104.264084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48.589120000000001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75.319999999999993</v>
      </c>
      <c r="G8" s="59">
        <f>'DRIs DATA 입력'!G8</f>
        <v>8.6959999999999997</v>
      </c>
      <c r="H8" s="59">
        <f>'DRIs DATA 입력'!H8</f>
        <v>15.983000000000001</v>
      </c>
      <c r="I8" s="46"/>
      <c r="J8" s="59" t="s">
        <v>215</v>
      </c>
      <c r="K8" s="59">
        <f>'DRIs DATA 입력'!K8</f>
        <v>8.5289999999999999</v>
      </c>
      <c r="L8" s="59">
        <f>'DRIs DATA 입력'!L8</f>
        <v>9.6329999999999991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962.66849999999999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31.073354999999999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5.3009570000000004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622.49549999999999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301.97930000000002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2.8045165999999999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2.2194060000000002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25.537315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4.0495286000000004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995.64290000000005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13.007825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4.6203700000000003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9.7853759999999994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758.68140000000005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1806.4944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8909.3610000000008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5855.4139999999998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147.91219000000001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256.97859999999997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26.313884999999999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17.341766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1677.8994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5.6300346000000001E-2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6.2462764000000002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198.60973000000001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118.50060000000001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319</v>
      </c>
      <c r="B1" s="61" t="s">
        <v>320</v>
      </c>
      <c r="G1" s="62" t="s">
        <v>321</v>
      </c>
      <c r="H1" s="61" t="s">
        <v>322</v>
      </c>
    </row>
    <row r="3" spans="1:27" x14ac:dyDescent="0.3">
      <c r="A3" s="71" t="s">
        <v>323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324</v>
      </c>
      <c r="B4" s="69"/>
      <c r="C4" s="69"/>
      <c r="E4" s="66" t="s">
        <v>325</v>
      </c>
      <c r="F4" s="67"/>
      <c r="G4" s="67"/>
      <c r="H4" s="68"/>
      <c r="J4" s="66" t="s">
        <v>326</v>
      </c>
      <c r="K4" s="67"/>
      <c r="L4" s="68"/>
      <c r="N4" s="69" t="s">
        <v>327</v>
      </c>
      <c r="O4" s="69"/>
      <c r="P4" s="69"/>
      <c r="Q4" s="69"/>
      <c r="R4" s="69"/>
      <c r="S4" s="69"/>
      <c r="U4" s="69" t="s">
        <v>328</v>
      </c>
      <c r="V4" s="69"/>
      <c r="W4" s="69"/>
      <c r="X4" s="69"/>
      <c r="Y4" s="69"/>
      <c r="Z4" s="69"/>
    </row>
    <row r="5" spans="1:27" x14ac:dyDescent="0.3">
      <c r="A5" s="65"/>
      <c r="B5" s="65" t="s">
        <v>329</v>
      </c>
      <c r="C5" s="65" t="s">
        <v>330</v>
      </c>
      <c r="E5" s="65"/>
      <c r="F5" s="65" t="s">
        <v>331</v>
      </c>
      <c r="G5" s="65" t="s">
        <v>332</v>
      </c>
      <c r="H5" s="65" t="s">
        <v>333</v>
      </c>
      <c r="J5" s="65"/>
      <c r="K5" s="65" t="s">
        <v>334</v>
      </c>
      <c r="L5" s="65" t="s">
        <v>335</v>
      </c>
      <c r="N5" s="65"/>
      <c r="O5" s="65" t="s">
        <v>336</v>
      </c>
      <c r="P5" s="65" t="s">
        <v>337</v>
      </c>
      <c r="Q5" s="65" t="s">
        <v>338</v>
      </c>
      <c r="R5" s="65" t="s">
        <v>339</v>
      </c>
      <c r="S5" s="65" t="s">
        <v>340</v>
      </c>
      <c r="U5" s="65"/>
      <c r="V5" s="65" t="s">
        <v>336</v>
      </c>
      <c r="W5" s="65" t="s">
        <v>337</v>
      </c>
      <c r="X5" s="65" t="s">
        <v>341</v>
      </c>
      <c r="Y5" s="65" t="s">
        <v>293</v>
      </c>
      <c r="Z5" s="65" t="s">
        <v>301</v>
      </c>
    </row>
    <row r="6" spans="1:27" x14ac:dyDescent="0.3">
      <c r="A6" s="65" t="s">
        <v>324</v>
      </c>
      <c r="B6" s="65">
        <v>2200</v>
      </c>
      <c r="C6" s="65">
        <v>2902.3489</v>
      </c>
      <c r="E6" s="65" t="s">
        <v>342</v>
      </c>
      <c r="F6" s="65">
        <v>55</v>
      </c>
      <c r="G6" s="65">
        <v>15</v>
      </c>
      <c r="H6" s="65">
        <v>7</v>
      </c>
      <c r="J6" s="65" t="s">
        <v>342</v>
      </c>
      <c r="K6" s="65">
        <v>0.1</v>
      </c>
      <c r="L6" s="65">
        <v>4</v>
      </c>
      <c r="N6" s="65" t="s">
        <v>343</v>
      </c>
      <c r="O6" s="65">
        <v>50</v>
      </c>
      <c r="P6" s="65">
        <v>60</v>
      </c>
      <c r="Q6" s="65">
        <v>0</v>
      </c>
      <c r="R6" s="65">
        <v>0</v>
      </c>
      <c r="S6" s="65">
        <v>104.264084</v>
      </c>
      <c r="U6" s="65" t="s">
        <v>344</v>
      </c>
      <c r="V6" s="65">
        <v>0</v>
      </c>
      <c r="W6" s="65">
        <v>0</v>
      </c>
      <c r="X6" s="65">
        <v>25</v>
      </c>
      <c r="Y6" s="65">
        <v>0</v>
      </c>
      <c r="Z6" s="65">
        <v>48.589120000000001</v>
      </c>
    </row>
    <row r="7" spans="1:27" x14ac:dyDescent="0.3">
      <c r="E7" s="65" t="s">
        <v>345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294</v>
      </c>
      <c r="F8" s="65">
        <v>75.319999999999993</v>
      </c>
      <c r="G8" s="65">
        <v>8.6959999999999997</v>
      </c>
      <c r="H8" s="65">
        <v>15.983000000000001</v>
      </c>
      <c r="J8" s="65" t="s">
        <v>294</v>
      </c>
      <c r="K8" s="65">
        <v>8.5289999999999999</v>
      </c>
      <c r="L8" s="65">
        <v>9.6329999999999991</v>
      </c>
    </row>
    <row r="13" spans="1:27" x14ac:dyDescent="0.3">
      <c r="A13" s="70" t="s">
        <v>295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285</v>
      </c>
      <c r="B14" s="69"/>
      <c r="C14" s="69"/>
      <c r="D14" s="69"/>
      <c r="E14" s="69"/>
      <c r="F14" s="69"/>
      <c r="H14" s="69" t="s">
        <v>286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277</v>
      </c>
      <c r="D15" s="65" t="s">
        <v>282</v>
      </c>
      <c r="E15" s="65" t="s">
        <v>293</v>
      </c>
      <c r="F15" s="65" t="s">
        <v>301</v>
      </c>
      <c r="H15" s="65"/>
      <c r="I15" s="65" t="s">
        <v>283</v>
      </c>
      <c r="J15" s="65" t="s">
        <v>277</v>
      </c>
      <c r="K15" s="65" t="s">
        <v>282</v>
      </c>
      <c r="L15" s="65" t="s">
        <v>293</v>
      </c>
      <c r="M15" s="65" t="s">
        <v>301</v>
      </c>
      <c r="O15" s="65"/>
      <c r="P15" s="65" t="s">
        <v>283</v>
      </c>
      <c r="Q15" s="65" t="s">
        <v>277</v>
      </c>
      <c r="R15" s="65" t="s">
        <v>282</v>
      </c>
      <c r="S15" s="65" t="s">
        <v>293</v>
      </c>
      <c r="T15" s="65" t="s">
        <v>301</v>
      </c>
      <c r="V15" s="65"/>
      <c r="W15" s="65" t="s">
        <v>283</v>
      </c>
      <c r="X15" s="65" t="s">
        <v>277</v>
      </c>
      <c r="Y15" s="65" t="s">
        <v>282</v>
      </c>
      <c r="Z15" s="65" t="s">
        <v>293</v>
      </c>
      <c r="AA15" s="65" t="s">
        <v>301</v>
      </c>
    </row>
    <row r="16" spans="1:27" x14ac:dyDescent="0.3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962.66849999999999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31.073354999999999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5.3009570000000004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622.49549999999999</v>
      </c>
    </row>
    <row r="23" spans="1:62" x14ac:dyDescent="0.3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287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277</v>
      </c>
      <c r="D25" s="65" t="s">
        <v>282</v>
      </c>
      <c r="E25" s="65" t="s">
        <v>293</v>
      </c>
      <c r="F25" s="65" t="s">
        <v>301</v>
      </c>
      <c r="H25" s="65"/>
      <c r="I25" s="65" t="s">
        <v>283</v>
      </c>
      <c r="J25" s="65" t="s">
        <v>277</v>
      </c>
      <c r="K25" s="65" t="s">
        <v>282</v>
      </c>
      <c r="L25" s="65" t="s">
        <v>293</v>
      </c>
      <c r="M25" s="65" t="s">
        <v>301</v>
      </c>
      <c r="O25" s="65"/>
      <c r="P25" s="65" t="s">
        <v>283</v>
      </c>
      <c r="Q25" s="65" t="s">
        <v>277</v>
      </c>
      <c r="R25" s="65" t="s">
        <v>282</v>
      </c>
      <c r="S25" s="65" t="s">
        <v>293</v>
      </c>
      <c r="T25" s="65" t="s">
        <v>301</v>
      </c>
      <c r="V25" s="65"/>
      <c r="W25" s="65" t="s">
        <v>283</v>
      </c>
      <c r="X25" s="65" t="s">
        <v>277</v>
      </c>
      <c r="Y25" s="65" t="s">
        <v>282</v>
      </c>
      <c r="Z25" s="65" t="s">
        <v>293</v>
      </c>
      <c r="AA25" s="65" t="s">
        <v>301</v>
      </c>
      <c r="AC25" s="65"/>
      <c r="AD25" s="65" t="s">
        <v>283</v>
      </c>
      <c r="AE25" s="65" t="s">
        <v>277</v>
      </c>
      <c r="AF25" s="65" t="s">
        <v>282</v>
      </c>
      <c r="AG25" s="65" t="s">
        <v>293</v>
      </c>
      <c r="AH25" s="65" t="s">
        <v>301</v>
      </c>
      <c r="AJ25" s="65"/>
      <c r="AK25" s="65" t="s">
        <v>283</v>
      </c>
      <c r="AL25" s="65" t="s">
        <v>277</v>
      </c>
      <c r="AM25" s="65" t="s">
        <v>282</v>
      </c>
      <c r="AN25" s="65" t="s">
        <v>293</v>
      </c>
      <c r="AO25" s="65" t="s">
        <v>301</v>
      </c>
      <c r="AQ25" s="65"/>
      <c r="AR25" s="65" t="s">
        <v>283</v>
      </c>
      <c r="AS25" s="65" t="s">
        <v>277</v>
      </c>
      <c r="AT25" s="65" t="s">
        <v>282</v>
      </c>
      <c r="AU25" s="65" t="s">
        <v>293</v>
      </c>
      <c r="AV25" s="65" t="s">
        <v>301</v>
      </c>
      <c r="AX25" s="65"/>
      <c r="AY25" s="65" t="s">
        <v>283</v>
      </c>
      <c r="AZ25" s="65" t="s">
        <v>277</v>
      </c>
      <c r="BA25" s="65" t="s">
        <v>282</v>
      </c>
      <c r="BB25" s="65" t="s">
        <v>293</v>
      </c>
      <c r="BC25" s="65" t="s">
        <v>301</v>
      </c>
      <c r="BE25" s="65"/>
      <c r="BF25" s="65" t="s">
        <v>283</v>
      </c>
      <c r="BG25" s="65" t="s">
        <v>277</v>
      </c>
      <c r="BH25" s="65" t="s">
        <v>282</v>
      </c>
      <c r="BI25" s="65" t="s">
        <v>293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301.97930000000002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2.8045165999999999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2.2194060000000002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25.537315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4.0495286000000004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995.64290000000005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13.007825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4.6203700000000003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9.7853759999999994</v>
      </c>
    </row>
    <row r="33" spans="1:68" x14ac:dyDescent="0.3">
      <c r="A33" s="70" t="s">
        <v>288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311</v>
      </c>
      <c r="AD34" s="69"/>
      <c r="AE34" s="69"/>
      <c r="AF34" s="69"/>
      <c r="AG34" s="69"/>
      <c r="AH34" s="69"/>
      <c r="AJ34" s="69" t="s">
        <v>279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277</v>
      </c>
      <c r="D35" s="65" t="s">
        <v>282</v>
      </c>
      <c r="E35" s="65" t="s">
        <v>293</v>
      </c>
      <c r="F35" s="65" t="s">
        <v>301</v>
      </c>
      <c r="H35" s="65"/>
      <c r="I35" s="65" t="s">
        <v>283</v>
      </c>
      <c r="J35" s="65" t="s">
        <v>277</v>
      </c>
      <c r="K35" s="65" t="s">
        <v>282</v>
      </c>
      <c r="L35" s="65" t="s">
        <v>293</v>
      </c>
      <c r="M35" s="65" t="s">
        <v>301</v>
      </c>
      <c r="O35" s="65"/>
      <c r="P35" s="65" t="s">
        <v>283</v>
      </c>
      <c r="Q35" s="65" t="s">
        <v>277</v>
      </c>
      <c r="R35" s="65" t="s">
        <v>282</v>
      </c>
      <c r="S35" s="65" t="s">
        <v>293</v>
      </c>
      <c r="T35" s="65" t="s">
        <v>301</v>
      </c>
      <c r="V35" s="65"/>
      <c r="W35" s="65" t="s">
        <v>283</v>
      </c>
      <c r="X35" s="65" t="s">
        <v>277</v>
      </c>
      <c r="Y35" s="65" t="s">
        <v>282</v>
      </c>
      <c r="Z35" s="65" t="s">
        <v>293</v>
      </c>
      <c r="AA35" s="65" t="s">
        <v>301</v>
      </c>
      <c r="AC35" s="65"/>
      <c r="AD35" s="65" t="s">
        <v>283</v>
      </c>
      <c r="AE35" s="65" t="s">
        <v>277</v>
      </c>
      <c r="AF35" s="65" t="s">
        <v>282</v>
      </c>
      <c r="AG35" s="65" t="s">
        <v>293</v>
      </c>
      <c r="AH35" s="65" t="s">
        <v>301</v>
      </c>
      <c r="AJ35" s="65"/>
      <c r="AK35" s="65" t="s">
        <v>283</v>
      </c>
      <c r="AL35" s="65" t="s">
        <v>277</v>
      </c>
      <c r="AM35" s="65" t="s">
        <v>282</v>
      </c>
      <c r="AN35" s="65" t="s">
        <v>293</v>
      </c>
      <c r="AO35" s="65" t="s">
        <v>301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758.68140000000005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1806.4944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8909.3610000000008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5855.4139999999998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147.91219000000001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256.97859999999997</v>
      </c>
    </row>
    <row r="43" spans="1:68" x14ac:dyDescent="0.3">
      <c r="A43" s="70" t="s">
        <v>302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312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289</v>
      </c>
      <c r="P44" s="69"/>
      <c r="Q44" s="69"/>
      <c r="R44" s="69"/>
      <c r="S44" s="69"/>
      <c r="T44" s="69"/>
      <c r="V44" s="69" t="s">
        <v>290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314</v>
      </c>
      <c r="AK44" s="69"/>
      <c r="AL44" s="69"/>
      <c r="AM44" s="69"/>
      <c r="AN44" s="69"/>
      <c r="AO44" s="69"/>
      <c r="AQ44" s="69" t="s">
        <v>291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303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277</v>
      </c>
      <c r="D45" s="65" t="s">
        <v>282</v>
      </c>
      <c r="E45" s="65" t="s">
        <v>293</v>
      </c>
      <c r="F45" s="65" t="s">
        <v>301</v>
      </c>
      <c r="H45" s="65"/>
      <c r="I45" s="65" t="s">
        <v>283</v>
      </c>
      <c r="J45" s="65" t="s">
        <v>277</v>
      </c>
      <c r="K45" s="65" t="s">
        <v>282</v>
      </c>
      <c r="L45" s="65" t="s">
        <v>293</v>
      </c>
      <c r="M45" s="65" t="s">
        <v>301</v>
      </c>
      <c r="O45" s="65"/>
      <c r="P45" s="65" t="s">
        <v>283</v>
      </c>
      <c r="Q45" s="65" t="s">
        <v>277</v>
      </c>
      <c r="R45" s="65" t="s">
        <v>282</v>
      </c>
      <c r="S45" s="65" t="s">
        <v>293</v>
      </c>
      <c r="T45" s="65" t="s">
        <v>301</v>
      </c>
      <c r="V45" s="65"/>
      <c r="W45" s="65" t="s">
        <v>283</v>
      </c>
      <c r="X45" s="65" t="s">
        <v>277</v>
      </c>
      <c r="Y45" s="65" t="s">
        <v>282</v>
      </c>
      <c r="Z45" s="65" t="s">
        <v>293</v>
      </c>
      <c r="AA45" s="65" t="s">
        <v>301</v>
      </c>
      <c r="AC45" s="65"/>
      <c r="AD45" s="65" t="s">
        <v>283</v>
      </c>
      <c r="AE45" s="65" t="s">
        <v>277</v>
      </c>
      <c r="AF45" s="65" t="s">
        <v>282</v>
      </c>
      <c r="AG45" s="65" t="s">
        <v>293</v>
      </c>
      <c r="AH45" s="65" t="s">
        <v>301</v>
      </c>
      <c r="AJ45" s="65"/>
      <c r="AK45" s="65" t="s">
        <v>283</v>
      </c>
      <c r="AL45" s="65" t="s">
        <v>277</v>
      </c>
      <c r="AM45" s="65" t="s">
        <v>282</v>
      </c>
      <c r="AN45" s="65" t="s">
        <v>293</v>
      </c>
      <c r="AO45" s="65" t="s">
        <v>301</v>
      </c>
      <c r="AQ45" s="65"/>
      <c r="AR45" s="65" t="s">
        <v>283</v>
      </c>
      <c r="AS45" s="65" t="s">
        <v>277</v>
      </c>
      <c r="AT45" s="65" t="s">
        <v>282</v>
      </c>
      <c r="AU45" s="65" t="s">
        <v>293</v>
      </c>
      <c r="AV45" s="65" t="s">
        <v>301</v>
      </c>
      <c r="AX45" s="65"/>
      <c r="AY45" s="65" t="s">
        <v>283</v>
      </c>
      <c r="AZ45" s="65" t="s">
        <v>277</v>
      </c>
      <c r="BA45" s="65" t="s">
        <v>282</v>
      </c>
      <c r="BB45" s="65" t="s">
        <v>293</v>
      </c>
      <c r="BC45" s="65" t="s">
        <v>301</v>
      </c>
      <c r="BE45" s="65"/>
      <c r="BF45" s="65" t="s">
        <v>283</v>
      </c>
      <c r="BG45" s="65" t="s">
        <v>277</v>
      </c>
      <c r="BH45" s="65" t="s">
        <v>282</v>
      </c>
      <c r="BI45" s="65" t="s">
        <v>293</v>
      </c>
      <c r="BJ45" s="65" t="s">
        <v>301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26.313884999999999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17.341766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1677.8994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5.6300346000000001E-2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6.2462764000000002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198.60973000000001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118.50060000000001</v>
      </c>
      <c r="AX46" s="65" t="s">
        <v>316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318</v>
      </c>
      <c r="D2" s="61">
        <v>59</v>
      </c>
      <c r="E2" s="61">
        <v>2902.3489</v>
      </c>
      <c r="F2" s="61">
        <v>491.33605999999997</v>
      </c>
      <c r="G2" s="61">
        <v>56.727580000000003</v>
      </c>
      <c r="H2" s="61">
        <v>32.493834999999997</v>
      </c>
      <c r="I2" s="61">
        <v>24.233746</v>
      </c>
      <c r="J2" s="61">
        <v>104.264084</v>
      </c>
      <c r="K2" s="61">
        <v>60.727542999999997</v>
      </c>
      <c r="L2" s="61">
        <v>43.536540000000002</v>
      </c>
      <c r="M2" s="61">
        <v>48.589120000000001</v>
      </c>
      <c r="N2" s="61">
        <v>5.3246045000000004</v>
      </c>
      <c r="O2" s="61">
        <v>26.151695</v>
      </c>
      <c r="P2" s="61">
        <v>1582.3394000000001</v>
      </c>
      <c r="Q2" s="61">
        <v>41.822422000000003</v>
      </c>
      <c r="R2" s="61">
        <v>962.66849999999999</v>
      </c>
      <c r="S2" s="61">
        <v>132.51273</v>
      </c>
      <c r="T2" s="61">
        <v>9961.8709999999992</v>
      </c>
      <c r="U2" s="61">
        <v>5.3009570000000004</v>
      </c>
      <c r="V2" s="61">
        <v>31.073354999999999</v>
      </c>
      <c r="W2" s="61">
        <v>622.49549999999999</v>
      </c>
      <c r="X2" s="61">
        <v>301.97930000000002</v>
      </c>
      <c r="Y2" s="61">
        <v>2.8045165999999999</v>
      </c>
      <c r="Z2" s="61">
        <v>2.2194060000000002</v>
      </c>
      <c r="AA2" s="61">
        <v>25.537315</v>
      </c>
      <c r="AB2" s="61">
        <v>4.0495286000000004</v>
      </c>
      <c r="AC2" s="61">
        <v>995.64290000000005</v>
      </c>
      <c r="AD2" s="61">
        <v>13.007825</v>
      </c>
      <c r="AE2" s="61">
        <v>4.6203700000000003</v>
      </c>
      <c r="AF2" s="61">
        <v>9.7853759999999994</v>
      </c>
      <c r="AG2" s="61">
        <v>758.68140000000005</v>
      </c>
      <c r="AH2" s="61">
        <v>548.05970000000002</v>
      </c>
      <c r="AI2" s="61">
        <v>210.62173000000001</v>
      </c>
      <c r="AJ2" s="61">
        <v>1806.4944</v>
      </c>
      <c r="AK2" s="61">
        <v>8909.3610000000008</v>
      </c>
      <c r="AL2" s="61">
        <v>147.91219000000001</v>
      </c>
      <c r="AM2" s="61">
        <v>5855.4139999999998</v>
      </c>
      <c r="AN2" s="61">
        <v>256.97859999999997</v>
      </c>
      <c r="AO2" s="61">
        <v>26.313884999999999</v>
      </c>
      <c r="AP2" s="61">
        <v>21.301165000000001</v>
      </c>
      <c r="AQ2" s="61">
        <v>5.0127214999999996</v>
      </c>
      <c r="AR2" s="61">
        <v>17.341766</v>
      </c>
      <c r="AS2" s="61">
        <v>1677.8994</v>
      </c>
      <c r="AT2" s="61">
        <v>5.6300346000000001E-2</v>
      </c>
      <c r="AU2" s="61">
        <v>6.2462764000000002</v>
      </c>
      <c r="AV2" s="61">
        <v>198.60973000000001</v>
      </c>
      <c r="AW2" s="61">
        <v>118.50060000000001</v>
      </c>
      <c r="AX2" s="61">
        <v>0.51444334000000003</v>
      </c>
      <c r="AY2" s="61">
        <v>1.5694982</v>
      </c>
      <c r="AZ2" s="61">
        <v>338.44033999999999</v>
      </c>
      <c r="BA2" s="61">
        <v>67.869200000000006</v>
      </c>
      <c r="BB2" s="61">
        <v>20.651475999999999</v>
      </c>
      <c r="BC2" s="61">
        <v>25.952819999999999</v>
      </c>
      <c r="BD2" s="61">
        <v>21.207350000000002</v>
      </c>
      <c r="BE2" s="61">
        <v>1.4132077999999999</v>
      </c>
      <c r="BF2" s="61">
        <v>7.2766976000000003</v>
      </c>
      <c r="BG2" s="61">
        <v>6.9387240000000003E-3</v>
      </c>
      <c r="BH2" s="61">
        <v>8.5974060000000001E-3</v>
      </c>
      <c r="BI2" s="61">
        <v>6.3496027E-3</v>
      </c>
      <c r="BJ2" s="61">
        <v>5.271319E-2</v>
      </c>
      <c r="BK2" s="61">
        <v>5.3374800000000001E-4</v>
      </c>
      <c r="BL2" s="61">
        <v>0.43655612999999999</v>
      </c>
      <c r="BM2" s="61">
        <v>6.5318290000000001</v>
      </c>
      <c r="BN2" s="61">
        <v>1.7813466</v>
      </c>
      <c r="BO2" s="61">
        <v>94.195779999999999</v>
      </c>
      <c r="BP2" s="61">
        <v>20.466256999999999</v>
      </c>
      <c r="BQ2" s="61">
        <v>30.476279999999999</v>
      </c>
      <c r="BR2" s="61">
        <v>109.55806</v>
      </c>
      <c r="BS2" s="61">
        <v>29.414276000000001</v>
      </c>
      <c r="BT2" s="61">
        <v>21.919588000000001</v>
      </c>
      <c r="BU2" s="61">
        <v>5.8817333999999999E-2</v>
      </c>
      <c r="BV2" s="61">
        <v>0.10684771999999999</v>
      </c>
      <c r="BW2" s="61">
        <v>1.4528331999999999</v>
      </c>
      <c r="BX2" s="61">
        <v>2.1180672999999999</v>
      </c>
      <c r="BY2" s="61">
        <v>0.22488979000000001</v>
      </c>
      <c r="BZ2" s="61">
        <v>1.6431217E-3</v>
      </c>
      <c r="CA2" s="61">
        <v>0.95165836999999998</v>
      </c>
      <c r="CB2" s="61">
        <v>8.7281600000000001E-2</v>
      </c>
      <c r="CC2" s="61">
        <v>0.47290608000000001</v>
      </c>
      <c r="CD2" s="61">
        <v>2.8650452999999998</v>
      </c>
      <c r="CE2" s="61">
        <v>6.9027594999999997E-2</v>
      </c>
      <c r="CF2" s="61">
        <v>0.34723794000000002</v>
      </c>
      <c r="CG2" s="61">
        <v>4.9500000000000003E-7</v>
      </c>
      <c r="CH2" s="61">
        <v>8.2143635000000007E-2</v>
      </c>
      <c r="CI2" s="61">
        <v>2.5329929999999999E-3</v>
      </c>
      <c r="CJ2" s="61">
        <v>5.3100776999999999</v>
      </c>
      <c r="CK2" s="61">
        <v>1.6002585999999999E-2</v>
      </c>
      <c r="CL2" s="61">
        <v>0.83012209999999997</v>
      </c>
      <c r="CM2" s="61">
        <v>6.2228836999999997</v>
      </c>
      <c r="CN2" s="61">
        <v>3164.7707999999998</v>
      </c>
      <c r="CO2" s="61">
        <v>5597.5469999999996</v>
      </c>
      <c r="CP2" s="61">
        <v>3469.489</v>
      </c>
      <c r="CQ2" s="61">
        <v>1227.5587</v>
      </c>
      <c r="CR2" s="61">
        <v>644.9248</v>
      </c>
      <c r="CS2" s="61">
        <v>639.69579999999996</v>
      </c>
      <c r="CT2" s="61">
        <v>3172.9792000000002</v>
      </c>
      <c r="CU2" s="61">
        <v>1923.9870000000001</v>
      </c>
      <c r="CV2" s="61">
        <v>1910.6251999999999</v>
      </c>
      <c r="CW2" s="61">
        <v>2220.9850000000001</v>
      </c>
      <c r="CX2" s="61">
        <v>659.35535000000004</v>
      </c>
      <c r="CY2" s="61">
        <v>4071.1423</v>
      </c>
      <c r="CZ2" s="61">
        <v>1974.9302</v>
      </c>
      <c r="DA2" s="61">
        <v>4871.7782999999999</v>
      </c>
      <c r="DB2" s="61">
        <v>4715.0690000000004</v>
      </c>
      <c r="DC2" s="61">
        <v>6823.2579999999998</v>
      </c>
      <c r="DD2" s="61">
        <v>10611.388000000001</v>
      </c>
      <c r="DE2" s="61">
        <v>2493.8044</v>
      </c>
      <c r="DF2" s="61">
        <v>4881.7245999999996</v>
      </c>
      <c r="DG2" s="61">
        <v>2510.2521999999999</v>
      </c>
      <c r="DH2" s="61">
        <v>123.66665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67.869200000000006</v>
      </c>
      <c r="B6">
        <f>BB2</f>
        <v>20.651475999999999</v>
      </c>
      <c r="C6">
        <f>BC2</f>
        <v>25.952819999999999</v>
      </c>
      <c r="D6">
        <f>BD2</f>
        <v>21.207350000000002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22637</v>
      </c>
      <c r="C2" s="56">
        <f ca="1">YEAR(TODAY())-YEAR(B2)+IF(TODAY()&gt;=DATE(YEAR(TODAY()),MONTH(B2),DAY(B2)),0,-1)</f>
        <v>59</v>
      </c>
      <c r="E2" s="52">
        <v>171</v>
      </c>
      <c r="F2" s="53" t="s">
        <v>275</v>
      </c>
      <c r="G2" s="52">
        <v>54</v>
      </c>
      <c r="H2" s="51" t="s">
        <v>40</v>
      </c>
      <c r="I2" s="72">
        <f>ROUND(G3/E3^2,1)</f>
        <v>18.5</v>
      </c>
    </row>
    <row r="3" spans="1:9" x14ac:dyDescent="0.3">
      <c r="E3" s="51">
        <f>E2/100</f>
        <v>1.71</v>
      </c>
      <c r="F3" s="51" t="s">
        <v>39</v>
      </c>
      <c r="G3" s="51">
        <f>G2</f>
        <v>54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윤희철, ID : H1900885)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15:33:32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171</v>
      </c>
      <c r="L12" s="129"/>
      <c r="M12" s="122">
        <f>'개인정보 및 신체계측 입력'!G2</f>
        <v>54</v>
      </c>
      <c r="N12" s="123"/>
      <c r="O12" s="118" t="s">
        <v>270</v>
      </c>
      <c r="P12" s="112"/>
      <c r="Q12" s="115">
        <f>'개인정보 및 신체계측 입력'!I2</f>
        <v>18.5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윤희철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75.319999999999993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8.6959999999999997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15.983000000000001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9.6</v>
      </c>
      <c r="L72" s="36" t="s">
        <v>52</v>
      </c>
      <c r="M72" s="36">
        <f>ROUND('DRIs DATA'!K8,1)</f>
        <v>8.5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128.36000000000001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258.94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301.98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269.97000000000003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94.84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593.96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263.14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2021-09-06T06:44:55Z</dcterms:modified>
</cp:coreProperties>
</file>