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<sst xmlns="http://schemas.openxmlformats.org/spreadsheetml/2006/main" count="692" uniqueCount="339">
  <si>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</si>
  <si>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</si>
  <si>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</si>
  <si>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</si>
  <si>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</si>
  <si>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</si>
  <si>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</si>
  <si>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</si>
  <si>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</si>
  <si>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</si>
  <si>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</si>
  <si>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</si>
  <si>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</si>
  <si>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</si>
  <si>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</si>
  <si>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</si>
  <si>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</si>
  <si>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</si>
  <si>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</si>
  <si>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</si>
  <si>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</si>
  <si>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</si>
  <si>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</si>
  <si>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</si>
  <si>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</si>
  <si>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</si>
  <si>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</si>
  <si>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</si>
  <si>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</si>
  <si>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</si>
  <si>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</si>
  <si>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</si>
  <si>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</si>
  <si>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</si>
  <si>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</si>
  <si>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</si>
  <si>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</si>
  <si>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</si>
  <si>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</si>
  <si>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</si>
  <si>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</si>
  <si>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</si>
  <si>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</si>
  <si>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</si>
  <si>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</si>
  <si>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</si>
  <si>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</si>
  <si>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</si>
  <si>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</si>
  <si>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</si>
  <si>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</si>
  <si>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</si>
  <si>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</si>
  <si>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</si>
  <si>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</si>
  <si>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</si>
  <si>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</si>
  <si>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</si>
  <si>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</si>
  <si>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</si>
  <si>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</si>
  <si>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</si>
  <si>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</si>
  <si>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</si>
  <si>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</si>
  <si>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</si>
  <si>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</si>
  <si>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</si>
  <si>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</si>
  <si>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</si>
  <si>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</si>
  <si>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</si>
  <si>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</si>
  <si>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</si>
  <si>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</si>
  <si>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</si>
  <si>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</si>
  <si>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</si>
  <si>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</si>
  <si>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</si>
  <si>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</si>
  <si>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</si>
  <si>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</si>
  <si>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</si>
  <si>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</si>
  <si>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</si>
  <si>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</si>
  <si>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</si>
  <si>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</si>
  <si>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</si>
  <si>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</si>
  <si>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</si>
  <si>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</si>
  <si>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</si>
  <si>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</si>
  <si>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</si>
  <si>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</si>
  <si>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</si>
  <si>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</si>
  <si>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</si>
  <si>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</si>
  <si>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</si>
  <si>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</si>
  <si>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</si>
  <si>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</si>
  <si>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</si>
  <si>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</si>
  <si>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</si>
  <si>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</si>
  <si>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</si>
  <si>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</si>
  <si>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</si>
  <si>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</si>
  <si>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</si>
  <si>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</si>
  <si>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</si>
  <si>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</si>
  <si>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</si>
  <si>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</si>
  <si>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</si>
  <si>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</si>
  <si>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</si>
  <si>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</si>
  <si>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</si>
  <si>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</si>
  <si>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</si>
  <si>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</si>
  <si>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</si>
  <si>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</si>
  <si>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</si>
  <si>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</si>
  <si>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</si>
  <si>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</si>
  <si>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</si>
  <si>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</si>
  <si>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</si>
  <si>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</si>
  <si>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</si>
  <si>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</si>
  <si>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</si>
  <si>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</si>
  <si>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</si>
  <si>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</si>
  <si>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</si>
  <si>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</si>
  <si>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</si>
  <si>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</si>
  <si>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</si>
  <si>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</si>
  <si>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</si>
  <si>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</si>
  <si>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</si>
  <si>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</si>
  <si>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</si>
  <si>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</si>
  <si>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</si>
  <si>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</si>
  <si>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</si>
  <si>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</si>
  <si>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</si>
  <si>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</si>
  <si>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</si>
  <si>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</si>
  <si>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</si>
  <si>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</si>
  <si>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</si>
  <si>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</si>
  <si>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</si>
  <si>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</si>
  <si>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</si>
  <si>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</si>
  <si>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</si>
  <si>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</si>
  <si>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</si>
  <si>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</si>
  <si>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</si>
  <si>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</si>
  <si>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</si>
  <si>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</si>
  <si>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</si>
  <si>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</si>
  <si>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</si>
  <si>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</si>
  <si>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</si>
  <si>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</si>
  <si>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</si>
  <si>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</si>
  <si>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</si>
  <si>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</si>
  <si>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</si>
  <si>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</si>
  <si>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</si>
  <si>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</si>
  <si>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</si>
  <si>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</si>
  <si>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</si>
  <si>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</si>
  <si>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</si>
  <si>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</si>
  <si>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</si>
  <si>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</si>
  <si>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</si>
  <si>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</si>
  <si>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</si>
  <si>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</si>
  <si>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</si>
  <si>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</si>
  <si>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</si>
  <si>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</si>
  <si>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</si>
  <si>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</si>
  <si>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</si>
  <si>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</si>
  <si>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</si>
  <si>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</si>
  <si>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</si>
  <si>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</si>
  <si>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</si>
  <si>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</si>
  <si>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</si>
  <si>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</si>
  <si>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</si>
  <si>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</si>
  <si>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</si>
  <si>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</si>
  <si>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</si>
  <si>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</si>
  <si>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</si>
  <si>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</si>
  <si>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</si>
  <si>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</si>
  <si>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</si>
  <si>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</si>
  <si>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</si>
  <si>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</si>
  <si>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</si>
  <si>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</si>
  <si>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</si>
  <si>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</si>
  <si>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</si>
  <si>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</si>
  <si>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</si>
  <si>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</si>
  <si>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</si>
  <si>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</si>
  <si>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</si>
  <si>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</si>
  <si>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</si>
  <si>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</si>
  <si>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</si>
  <si>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</si>
  <si>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</si>
  <si>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</si>
  <si>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</si>
  <si>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</si>
  <si>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</si>
  <si>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</si>
  <si>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</si>
  <si>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</si>
  <si>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</si>
  <si>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</si>
  <si>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</si>
  <si>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</si>
  <si>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</si>
  <si>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</si>
  <si>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</si>
  <si>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</si>
  <si>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</si>
  <si>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</si>
  <si>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</si>
  <si>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</si>
  <si>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</si>
  <si>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</si>
  <si>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</si>
  <si>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</si>
  <si>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</si>
  <si>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</si>
  <si>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</si>
  <si>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</si>
  <si>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</si>
  <si>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</si>
  <si>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</si>
  <si>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</si>
  <si>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</si>
  <si>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</si>
  <si>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</si>
  <si>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</si>
  <si>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</si>
  <si>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</si>
  <si>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</si>
  <si>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</si>
  <si>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</si>
  <si>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</si>
  <si>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</si>
  <si>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</si>
  <si>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</si>
  <si>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</si>
  <si>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</si>
  <si>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</si>
  <si>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</si>
  <si>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</si>
  <si>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</si>
  <si>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</si>
  <si>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</si>
  <si>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</si>
  <si>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</si>
  <si>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</si>
  <si>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</si>
  <si>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</si>
  <si>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</si>
  <si>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</si>
  <si>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</si>
  <si>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</si>
  <si>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</si>
  <si>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</si>
  <si>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</si>
  <si>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</si>
  <si>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</si>
  <si>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구리(ug/일)</t>
    <phoneticPr fontId="1" type="noConversion"/>
  </si>
  <si>
    <t>F</t>
  </si>
  <si>
    <t>(설문지 : FFQ 95문항 설문지, 사용자 : 김현영, ID : H1900888)</t>
  </si>
  <si>
    <t>2021년 09월 10일 09:57:14</t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</si>
  <si>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</si>
  <si>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</si>
  <si>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</si>
  <si>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</si>
  <si>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</si>
  <si>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</si>
  <si>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</si>
  <si>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</si>
  <si>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</si>
  <si>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</si>
  <si>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</si>
  <si>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</si>
  <si>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</si>
  <si>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</si>
  <si>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</si>
  <si>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H1900888</t>
  </si>
  <si>
    <t>김현영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</si>
</sst>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105.77979999999999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3688"/>
        <c:axId val="216276304"/>
      </c:barChart>
      <c:catAx>
        <c:axId val="25906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6304"/>
        <c:crosses val="autoZero"/>
        <c:auto val="1"/>
        <c:lblAlgn val="ctr"/>
        <c:lblOffset val="100"/>
        <c:noMultiLvlLbl val="0"/>
      </c:catAx>
      <c:valAx>
        <c:axId val="21627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3.0254080000000001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872"/>
        <c:axId val="516407400"/>
      </c:barChart>
      <c:catAx>
        <c:axId val="5164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400"/>
        <c:crosses val="autoZero"/>
        <c:auto val="1"/>
        <c:lblAlgn val="ctr"/>
        <c:lblOffset val="100"/>
        <c:noMultiLvlLbl val="0"/>
      </c:catAx>
      <c:valAx>
        <c:axId val="51640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1.2117214000000001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968"/>
        <c:axId val="516407008"/>
      </c:barChart>
      <c:catAx>
        <c:axId val="5164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008"/>
        <c:crosses val="autoZero"/>
        <c:auto val="1"/>
        <c:lblAlgn val="ctr"/>
        <c:lblOffset val="100"/>
        <c:noMultiLvlLbl val="0"/>
      </c:catAx>
      <c:valAx>
        <c:axId val="51640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1782.6243999999999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9360"/>
        <c:axId val="516404264"/>
      </c:barChart>
      <c:catAx>
        <c:axId val="5164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264"/>
        <c:crosses val="autoZero"/>
        <c:auto val="1"/>
        <c:lblAlgn val="ctr"/>
        <c:lblOffset val="100"/>
        <c:noMultiLvlLbl val="0"/>
      </c:catAx>
      <c:valAx>
        <c:axId val="51640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5487.1772000000001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952"/>
        <c:axId val="216278264"/>
      </c:barChart>
      <c:catAx>
        <c:axId val="2162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264"/>
        <c:crosses val="autoZero"/>
        <c:auto val="1"/>
        <c:lblAlgn val="ctr"/>
        <c:lblOffset val="100"/>
        <c:noMultiLvlLbl val="0"/>
      </c:catAx>
      <c:valAx>
        <c:axId val="216278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147.27658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088"/>
        <c:axId val="216272776"/>
      </c:barChart>
      <c:catAx>
        <c:axId val="2162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776"/>
        <c:crosses val="autoZero"/>
        <c:auto val="1"/>
        <c:lblAlgn val="ctr"/>
        <c:lblOffset val="100"/>
        <c:noMultiLvlLbl val="0"/>
      </c:catAx>
      <c:valAx>
        <c:axId val="21627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233.47190000000001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544"/>
        <c:axId val="521412072"/>
      </c:barChart>
      <c:catAx>
        <c:axId val="5214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2072"/>
        <c:crosses val="autoZero"/>
        <c:auto val="1"/>
        <c:lblAlgn val="ctr"/>
        <c:lblOffset val="100"/>
        <c:noMultiLvlLbl val="0"/>
      </c:catAx>
      <c:valAx>
        <c:axId val="52141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17.93028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9328"/>
        <c:axId val="521406584"/>
      </c:barChart>
      <c:catAx>
        <c:axId val="5214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584"/>
        <c:crosses val="autoZero"/>
        <c:auto val="1"/>
        <c:lblAlgn val="ctr"/>
        <c:lblOffset val="100"/>
        <c:noMultiLvlLbl val="0"/>
      </c:catAx>
      <c:valAx>
        <c:axId val="52140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4032.9679999999998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936"/>
        <c:axId val="521409720"/>
      </c:barChart>
      <c:catAx>
        <c:axId val="52140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9720"/>
        <c:crosses val="autoZero"/>
        <c:auto val="1"/>
        <c:lblAlgn val="ctr"/>
        <c:lblOffset val="100"/>
        <c:noMultiLvlLbl val="0"/>
      </c:catAx>
      <c:valAx>
        <c:axId val="521409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0.56772060000000002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368"/>
        <c:axId val="521405408"/>
      </c:barChart>
      <c:catAx>
        <c:axId val="52140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5408"/>
        <c:crosses val="autoZero"/>
        <c:auto val="1"/>
        <c:lblAlgn val="ctr"/>
        <c:lblOffset val="100"/>
        <c:noMultiLvlLbl val="0"/>
      </c:catAx>
      <c:valAx>
        <c:axId val="5214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5.8554029999999999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10896"/>
        <c:axId val="521411288"/>
      </c:barChart>
      <c:catAx>
        <c:axId val="52141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1288"/>
        <c:crosses val="autoZero"/>
        <c:auto val="1"/>
        <c:lblAlgn val="ctr"/>
        <c:lblOffset val="100"/>
        <c:noMultiLvlLbl val="0"/>
      </c:catAx>
      <c:valAx>
        <c:axId val="52141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1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50.634239999999998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048"/>
        <c:axId val="216275520"/>
      </c:barChart>
      <c:catAx>
        <c:axId val="2162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5520"/>
        <c:crosses val="autoZero"/>
        <c:auto val="1"/>
        <c:lblAlgn val="ctr"/>
        <c:lblOffset val="100"/>
        <c:noMultiLvlLbl val="0"/>
      </c:catAx>
      <c:valAx>
        <c:axId val="21627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325.80941999999999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6192"/>
        <c:axId val="521406976"/>
      </c:barChart>
      <c:catAx>
        <c:axId val="5214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976"/>
        <c:crosses val="autoZero"/>
        <c:auto val="1"/>
        <c:lblAlgn val="ctr"/>
        <c:lblOffset val="100"/>
        <c:noMultiLvlLbl val="0"/>
      </c:catAx>
      <c:valAx>
        <c:axId val="5214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110.53512000000001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760"/>
        <c:axId val="532684248"/>
      </c:barChart>
      <c:catAx>
        <c:axId val="5214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4248"/>
        <c:crosses val="autoZero"/>
        <c:auto val="1"/>
        <c:lblAlgn val="ctr"/>
        <c:lblOffset val="100"/>
        <c:noMultiLvlLbl val="0"/>
      </c:catAx>
      <c:valAx>
        <c:axId val="53268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11.756</c:v>
                </c:pt>
                <c:pt idx="1">
                  <c:v>16.946000000000002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0720"/>
        <c:axId val="532686600"/>
      </c:barChart>
      <c:catAx>
        <c:axId val="5326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6600"/>
        <c:crosses val="autoZero"/>
        <c:auto val="1"/>
        <c:lblAlgn val="ctr"/>
        <c:lblOffset val="100"/>
        <c:noMultiLvlLbl val="0"/>
      </c:catAx>
      <c:valAx>
        <c:axId val="53268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15.382726999999999</c:v>
                </c:pt>
                <c:pt idx="1">
                  <c:v>19.742422000000001</c:v>
                </c:pt>
                <c:pt idx="2">
                  <c:v>23.851835000000001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1120.1586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032"/>
        <c:axId val="532681112"/>
      </c:barChart>
      <c:catAx>
        <c:axId val="53268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1112"/>
        <c:crosses val="autoZero"/>
        <c:auto val="1"/>
        <c:lblAlgn val="ctr"/>
        <c:lblOffset val="100"/>
        <c:noMultiLvlLbl val="0"/>
      </c:catAx>
      <c:valAx>
        <c:axId val="53268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31.892399000000001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1896"/>
        <c:axId val="532682680"/>
      </c:barChart>
      <c:catAx>
        <c:axId val="5326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2680"/>
        <c:crosses val="autoZero"/>
        <c:auto val="1"/>
        <c:lblAlgn val="ctr"/>
        <c:lblOffset val="100"/>
        <c:noMultiLvlLbl val="0"/>
      </c:catAx>
      <c:valAx>
        <c:axId val="53268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71.045000000000002</c:v>
                </c:pt>
                <c:pt idx="1">
                  <c:v>11.17</c:v>
                </c:pt>
                <c:pt idx="2">
                  <c:v>17.785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6992"/>
        <c:axId val="532683464"/>
      </c:barChart>
      <c:catAx>
        <c:axId val="53268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3464"/>
        <c:crosses val="autoZero"/>
        <c:auto val="1"/>
        <c:lblAlgn val="ctr"/>
        <c:lblOffset val="100"/>
        <c:noMultiLvlLbl val="0"/>
      </c:catAx>
      <c:valAx>
        <c:axId val="5326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2700.2761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3856"/>
        <c:axId val="532687776"/>
      </c:barChart>
      <c:catAx>
        <c:axId val="5326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7776"/>
        <c:crosses val="autoZero"/>
        <c:auto val="1"/>
        <c:lblAlgn val="ctr"/>
        <c:lblOffset val="100"/>
        <c:noMultiLvlLbl val="0"/>
      </c:catAx>
      <c:valAx>
        <c:axId val="53268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218.21299999999999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816"/>
        <c:axId val="532680328"/>
      </c:barChart>
      <c:catAx>
        <c:axId val="53268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0328"/>
        <c:crosses val="autoZero"/>
        <c:auto val="1"/>
        <c:lblAlgn val="ctr"/>
        <c:lblOffset val="100"/>
        <c:noMultiLvlLbl val="0"/>
      </c:catAx>
      <c:valAx>
        <c:axId val="53268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883.85979999999995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872"/>
        <c:axId val="533323480"/>
      </c:barChart>
      <c:catAx>
        <c:axId val="5333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3480"/>
        <c:crosses val="autoZero"/>
        <c:auto val="1"/>
        <c:lblAlgn val="ctr"/>
        <c:lblOffset val="100"/>
        <c:noMultiLvlLbl val="0"/>
      </c:catAx>
      <c:valAx>
        <c:axId val="53332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2.9199492999999999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168"/>
        <c:axId val="216272384"/>
      </c:barChart>
      <c:catAx>
        <c:axId val="2162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384"/>
        <c:crosses val="autoZero"/>
        <c:auto val="1"/>
        <c:lblAlgn val="ctr"/>
        <c:lblOffset val="100"/>
        <c:noMultiLvlLbl val="0"/>
      </c:catAx>
      <c:valAx>
        <c:axId val="21627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11811.339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088"/>
        <c:axId val="533324264"/>
      </c:barChart>
      <c:catAx>
        <c:axId val="53332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264"/>
        <c:crosses val="autoZero"/>
        <c:auto val="1"/>
        <c:lblAlgn val="ctr"/>
        <c:lblOffset val="100"/>
        <c:noMultiLvlLbl val="0"/>
      </c:catAx>
      <c:valAx>
        <c:axId val="53332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31.341719999999999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2696"/>
        <c:axId val="533324656"/>
      </c:barChart>
      <c:catAx>
        <c:axId val="5333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656"/>
        <c:crosses val="autoZero"/>
        <c:auto val="1"/>
        <c:lblAlgn val="ctr"/>
        <c:lblOffset val="100"/>
        <c:noMultiLvlLbl val="0"/>
      </c:catAx>
      <c:valAx>
        <c:axId val="53332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2.9274193999999998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5048"/>
        <c:axId val="533329360"/>
      </c:barChart>
      <c:catAx>
        <c:axId val="53332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9360"/>
        <c:crosses val="autoZero"/>
        <c:auto val="1"/>
        <c:lblAlgn val="ctr"/>
        <c:lblOffset val="100"/>
        <c:noMultiLvlLbl val="0"/>
      </c:catAx>
      <c:valAx>
        <c:axId val="53332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510.2602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440"/>
        <c:axId val="216278656"/>
      </c:barChart>
      <c:catAx>
        <c:axId val="21627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656"/>
        <c:crosses val="autoZero"/>
        <c:auto val="1"/>
        <c:lblAlgn val="ctr"/>
        <c:lblOffset val="100"/>
        <c:noMultiLvlLbl val="0"/>
      </c:catAx>
      <c:valAx>
        <c:axId val="21627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2.0845937999999999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5912"/>
        <c:axId val="216274736"/>
      </c:barChart>
      <c:catAx>
        <c:axId val="2162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4736"/>
        <c:crosses val="autoZero"/>
        <c:auto val="1"/>
        <c:lblAlgn val="ctr"/>
        <c:lblOffset val="100"/>
        <c:noMultiLvlLbl val="0"/>
      </c:catAx>
      <c:valAx>
        <c:axId val="21627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26.203976000000001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872"/>
        <c:axId val="516404656"/>
      </c:barChart>
      <c:catAx>
        <c:axId val="2162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656"/>
        <c:crosses val="autoZero"/>
        <c:auto val="1"/>
        <c:lblAlgn val="ctr"/>
        <c:lblOffset val="100"/>
        <c:noMultiLvlLbl val="0"/>
      </c:catAx>
      <c:valAx>
        <c:axId val="51640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2.9274193999999998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2304"/>
        <c:axId val="516405832"/>
      </c:barChart>
      <c:catAx>
        <c:axId val="51640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5832"/>
        <c:crosses val="autoZero"/>
        <c:auto val="1"/>
        <c:lblAlgn val="ctr"/>
        <c:lblOffset val="100"/>
        <c:noMultiLvlLbl val="0"/>
      </c:catAx>
      <c:valAx>
        <c:axId val="51640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1135.0667000000001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480"/>
        <c:axId val="516401912"/>
      </c:barChart>
      <c:catAx>
        <c:axId val="51640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1912"/>
        <c:crosses val="autoZero"/>
        <c:auto val="1"/>
        <c:lblAlgn val="ctr"/>
        <c:lblOffset val="100"/>
        <c:noMultiLvlLbl val="0"/>
      </c:catAx>
      <c:valAx>
        <c:axId val="51640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14.814612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088"/>
        <c:axId val="516402696"/>
      </c:barChart>
      <c:catAx>
        <c:axId val="5164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2696"/>
        <c:crosses val="autoZero"/>
        <c:auto val="1"/>
        <c:lblAlgn val="ctr"/>
        <c:lblOffset val="100"/>
        <c:noMultiLvlLbl val="0"/>
      </c:catAx>
      <c:valAx>
        <c:axId val="51640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김현영, ID : H1900888)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10일 09:57:14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2700.2761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105.77979999999999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50.634239999999998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71.045000000000002</v>
      </c>
      <c r="G8" s="59">
        <f>'DRIs DATA 입력'!G8</f>
        <v>11.17</v>
      </c>
      <c r="H8" s="59">
        <f>'DRIs DATA 입력'!H8</f>
        <v>17.785</v>
      </c>
      <c r="I8" s="46"/>
      <c r="J8" s="59" t="s">
        <v>215</v>
      </c>
      <c r="K8" s="59">
        <f>'DRIs DATA 입력'!K8</f>
        <v>11.756</v>
      </c>
      <c r="L8" s="59">
        <f>'DRIs DATA 입력'!L8</f>
        <v>16.946000000000002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1120.1586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31.892399000000001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2.9199492999999999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510.2602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218.21299999999999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3.1959814999999998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2.0845937999999999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26.203976000000001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2.9274193999999998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1135.0667000000001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14.814612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3.0254080000000001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1.2117214000000001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883.85979999999995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1782.6243999999999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11811.339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5487.1772000000001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147.27658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233.47190000000001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31.341719999999999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17.93028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4032.9679999999998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0.56772060000000002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5.8554029999999999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325.80941999999999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110.53512000000001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320</v>
      </c>
      <c r="G1" s="62" t="s">
        <v>296</v>
      </c>
      <c r="H1" s="61" t="s">
        <v>321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322</v>
      </c>
      <c r="F4" s="70"/>
      <c r="G4" s="70"/>
      <c r="H4" s="71"/>
      <c r="J4" s="69" t="s">
        <v>309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323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306</v>
      </c>
      <c r="E5" s="65"/>
      <c r="F5" s="65" t="s">
        <v>324</v>
      </c>
      <c r="G5" s="65" t="s">
        <v>284</v>
      </c>
      <c r="H5" s="65" t="s">
        <v>45</v>
      </c>
      <c r="J5" s="65"/>
      <c r="K5" s="65" t="s">
        <v>310</v>
      </c>
      <c r="L5" s="65" t="s">
        <v>325</v>
      </c>
      <c r="N5" s="65"/>
      <c r="O5" s="65" t="s">
        <v>285</v>
      </c>
      <c r="P5" s="65" t="s">
        <v>326</v>
      </c>
      <c r="Q5" s="65" t="s">
        <v>281</v>
      </c>
      <c r="R5" s="65" t="s">
        <v>297</v>
      </c>
      <c r="S5" s="65" t="s">
        <v>306</v>
      </c>
      <c r="U5" s="65"/>
      <c r="V5" s="65" t="s">
        <v>285</v>
      </c>
      <c r="W5" s="65" t="s">
        <v>326</v>
      </c>
      <c r="X5" s="65" t="s">
        <v>281</v>
      </c>
      <c r="Y5" s="65" t="s">
        <v>297</v>
      </c>
      <c r="Z5" s="65" t="s">
        <v>306</v>
      </c>
    </row>
    <row r="6" spans="1:27" x14ac:dyDescent="0.3">
      <c r="A6" s="65" t="s">
        <v>277</v>
      </c>
      <c r="B6" s="65">
        <v>1800</v>
      </c>
      <c r="C6" s="65">
        <v>2700.2761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105.77979999999999</v>
      </c>
      <c r="U6" s="65" t="s">
        <v>328</v>
      </c>
      <c r="V6" s="65">
        <v>0</v>
      </c>
      <c r="W6" s="65">
        <v>0</v>
      </c>
      <c r="X6" s="65">
        <v>20</v>
      </c>
      <c r="Y6" s="65">
        <v>0</v>
      </c>
      <c r="Z6" s="65">
        <v>50.634239999999998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299</v>
      </c>
      <c r="F8" s="65">
        <v>71.045000000000002</v>
      </c>
      <c r="G8" s="65">
        <v>11.17</v>
      </c>
      <c r="H8" s="65">
        <v>17.785</v>
      </c>
      <c r="J8" s="65" t="s">
        <v>299</v>
      </c>
      <c r="K8" s="65">
        <v>11.756</v>
      </c>
      <c r="L8" s="65">
        <v>16.946000000000002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326</v>
      </c>
      <c r="D15" s="65" t="s">
        <v>281</v>
      </c>
      <c r="E15" s="65" t="s">
        <v>297</v>
      </c>
      <c r="F15" s="65" t="s">
        <v>306</v>
      </c>
      <c r="H15" s="65"/>
      <c r="I15" s="65" t="s">
        <v>285</v>
      </c>
      <c r="J15" s="65" t="s">
        <v>326</v>
      </c>
      <c r="K15" s="65" t="s">
        <v>281</v>
      </c>
      <c r="L15" s="65" t="s">
        <v>297</v>
      </c>
      <c r="M15" s="65" t="s">
        <v>306</v>
      </c>
      <c r="O15" s="65"/>
      <c r="P15" s="65" t="s">
        <v>285</v>
      </c>
      <c r="Q15" s="65" t="s">
        <v>326</v>
      </c>
      <c r="R15" s="65" t="s">
        <v>281</v>
      </c>
      <c r="S15" s="65" t="s">
        <v>297</v>
      </c>
      <c r="T15" s="65" t="s">
        <v>306</v>
      </c>
      <c r="V15" s="65"/>
      <c r="W15" s="65" t="s">
        <v>285</v>
      </c>
      <c r="X15" s="65" t="s">
        <v>326</v>
      </c>
      <c r="Y15" s="65" t="s">
        <v>281</v>
      </c>
      <c r="Z15" s="65" t="s">
        <v>297</v>
      </c>
      <c r="AA15" s="65" t="s">
        <v>306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1120.1586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31.892399000000001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2.9199492999999999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510.2602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311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329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330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331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326</v>
      </c>
      <c r="D25" s="65" t="s">
        <v>281</v>
      </c>
      <c r="E25" s="65" t="s">
        <v>297</v>
      </c>
      <c r="F25" s="65" t="s">
        <v>306</v>
      </c>
      <c r="H25" s="65"/>
      <c r="I25" s="65" t="s">
        <v>285</v>
      </c>
      <c r="J25" s="65" t="s">
        <v>326</v>
      </c>
      <c r="K25" s="65" t="s">
        <v>281</v>
      </c>
      <c r="L25" s="65" t="s">
        <v>297</v>
      </c>
      <c r="M25" s="65" t="s">
        <v>306</v>
      </c>
      <c r="O25" s="65"/>
      <c r="P25" s="65" t="s">
        <v>285</v>
      </c>
      <c r="Q25" s="65" t="s">
        <v>326</v>
      </c>
      <c r="R25" s="65" t="s">
        <v>281</v>
      </c>
      <c r="S25" s="65" t="s">
        <v>297</v>
      </c>
      <c r="T25" s="65" t="s">
        <v>306</v>
      </c>
      <c r="V25" s="65"/>
      <c r="W25" s="65" t="s">
        <v>285</v>
      </c>
      <c r="X25" s="65" t="s">
        <v>326</v>
      </c>
      <c r="Y25" s="65" t="s">
        <v>281</v>
      </c>
      <c r="Z25" s="65" t="s">
        <v>297</v>
      </c>
      <c r="AA25" s="65" t="s">
        <v>306</v>
      </c>
      <c r="AC25" s="65"/>
      <c r="AD25" s="65" t="s">
        <v>285</v>
      </c>
      <c r="AE25" s="65" t="s">
        <v>326</v>
      </c>
      <c r="AF25" s="65" t="s">
        <v>281</v>
      </c>
      <c r="AG25" s="65" t="s">
        <v>297</v>
      </c>
      <c r="AH25" s="65" t="s">
        <v>306</v>
      </c>
      <c r="AJ25" s="65"/>
      <c r="AK25" s="65" t="s">
        <v>285</v>
      </c>
      <c r="AL25" s="65" t="s">
        <v>326</v>
      </c>
      <c r="AM25" s="65" t="s">
        <v>281</v>
      </c>
      <c r="AN25" s="65" t="s">
        <v>297</v>
      </c>
      <c r="AO25" s="65" t="s">
        <v>306</v>
      </c>
      <c r="AQ25" s="65"/>
      <c r="AR25" s="65" t="s">
        <v>285</v>
      </c>
      <c r="AS25" s="65" t="s">
        <v>326</v>
      </c>
      <c r="AT25" s="65" t="s">
        <v>281</v>
      </c>
      <c r="AU25" s="65" t="s">
        <v>297</v>
      </c>
      <c r="AV25" s="65" t="s">
        <v>306</v>
      </c>
      <c r="AX25" s="65"/>
      <c r="AY25" s="65" t="s">
        <v>285</v>
      </c>
      <c r="AZ25" s="65" t="s">
        <v>326</v>
      </c>
      <c r="BA25" s="65" t="s">
        <v>281</v>
      </c>
      <c r="BB25" s="65" t="s">
        <v>297</v>
      </c>
      <c r="BC25" s="65" t="s">
        <v>306</v>
      </c>
      <c r="BE25" s="65"/>
      <c r="BF25" s="65" t="s">
        <v>285</v>
      </c>
      <c r="BG25" s="65" t="s">
        <v>326</v>
      </c>
      <c r="BH25" s="65" t="s">
        <v>281</v>
      </c>
      <c r="BI25" s="65" t="s">
        <v>297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218.21299999999999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3.1959814999999998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2.0845937999999999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26.203976000000001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2.9274193999999998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1135.0667000000001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14.814612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3.0254080000000001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1.2117214000000001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333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279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326</v>
      </c>
      <c r="D35" s="65" t="s">
        <v>281</v>
      </c>
      <c r="E35" s="65" t="s">
        <v>297</v>
      </c>
      <c r="F35" s="65" t="s">
        <v>306</v>
      </c>
      <c r="H35" s="65"/>
      <c r="I35" s="65" t="s">
        <v>285</v>
      </c>
      <c r="J35" s="65" t="s">
        <v>326</v>
      </c>
      <c r="K35" s="65" t="s">
        <v>281</v>
      </c>
      <c r="L35" s="65" t="s">
        <v>297</v>
      </c>
      <c r="M35" s="65" t="s">
        <v>306</v>
      </c>
      <c r="O35" s="65"/>
      <c r="P35" s="65" t="s">
        <v>285</v>
      </c>
      <c r="Q35" s="65" t="s">
        <v>326</v>
      </c>
      <c r="R35" s="65" t="s">
        <v>281</v>
      </c>
      <c r="S35" s="65" t="s">
        <v>297</v>
      </c>
      <c r="T35" s="65" t="s">
        <v>306</v>
      </c>
      <c r="V35" s="65"/>
      <c r="W35" s="65" t="s">
        <v>285</v>
      </c>
      <c r="X35" s="65" t="s">
        <v>326</v>
      </c>
      <c r="Y35" s="65" t="s">
        <v>281</v>
      </c>
      <c r="Z35" s="65" t="s">
        <v>297</v>
      </c>
      <c r="AA35" s="65" t="s">
        <v>306</v>
      </c>
      <c r="AC35" s="65"/>
      <c r="AD35" s="65" t="s">
        <v>285</v>
      </c>
      <c r="AE35" s="65" t="s">
        <v>326</v>
      </c>
      <c r="AF35" s="65" t="s">
        <v>281</v>
      </c>
      <c r="AG35" s="65" t="s">
        <v>297</v>
      </c>
      <c r="AH35" s="65" t="s">
        <v>306</v>
      </c>
      <c r="AJ35" s="65"/>
      <c r="AK35" s="65" t="s">
        <v>285</v>
      </c>
      <c r="AL35" s="65" t="s">
        <v>326</v>
      </c>
      <c r="AM35" s="65" t="s">
        <v>281</v>
      </c>
      <c r="AN35" s="65" t="s">
        <v>297</v>
      </c>
      <c r="AO35" s="65" t="s">
        <v>306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883.85979999999995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1782.6243999999999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11811.339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5487.1772000000001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147.27658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233.47190000000001</v>
      </c>
    </row>
    <row r="43" spans="1:68" x14ac:dyDescent="0.3">
      <c r="A43" s="66" t="s">
        <v>307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291</v>
      </c>
      <c r="P44" s="67"/>
      <c r="Q44" s="67"/>
      <c r="R44" s="67"/>
      <c r="S44" s="67"/>
      <c r="T44" s="67"/>
      <c r="V44" s="67" t="s">
        <v>292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326</v>
      </c>
      <c r="D45" s="65" t="s">
        <v>281</v>
      </c>
      <c r="E45" s="65" t="s">
        <v>297</v>
      </c>
      <c r="F45" s="65" t="s">
        <v>306</v>
      </c>
      <c r="H45" s="65"/>
      <c r="I45" s="65" t="s">
        <v>285</v>
      </c>
      <c r="J45" s="65" t="s">
        <v>326</v>
      </c>
      <c r="K45" s="65" t="s">
        <v>281</v>
      </c>
      <c r="L45" s="65" t="s">
        <v>297</v>
      </c>
      <c r="M45" s="65" t="s">
        <v>306</v>
      </c>
      <c r="O45" s="65"/>
      <c r="P45" s="65" t="s">
        <v>285</v>
      </c>
      <c r="Q45" s="65" t="s">
        <v>326</v>
      </c>
      <c r="R45" s="65" t="s">
        <v>281</v>
      </c>
      <c r="S45" s="65" t="s">
        <v>297</v>
      </c>
      <c r="T45" s="65" t="s">
        <v>306</v>
      </c>
      <c r="V45" s="65"/>
      <c r="W45" s="65" t="s">
        <v>285</v>
      </c>
      <c r="X45" s="65" t="s">
        <v>326</v>
      </c>
      <c r="Y45" s="65" t="s">
        <v>281</v>
      </c>
      <c r="Z45" s="65" t="s">
        <v>297</v>
      </c>
      <c r="AA45" s="65" t="s">
        <v>306</v>
      </c>
      <c r="AC45" s="65"/>
      <c r="AD45" s="65" t="s">
        <v>285</v>
      </c>
      <c r="AE45" s="65" t="s">
        <v>326</v>
      </c>
      <c r="AF45" s="65" t="s">
        <v>281</v>
      </c>
      <c r="AG45" s="65" t="s">
        <v>297</v>
      </c>
      <c r="AH45" s="65" t="s">
        <v>306</v>
      </c>
      <c r="AJ45" s="65"/>
      <c r="AK45" s="65" t="s">
        <v>285</v>
      </c>
      <c r="AL45" s="65" t="s">
        <v>326</v>
      </c>
      <c r="AM45" s="65" t="s">
        <v>281</v>
      </c>
      <c r="AN45" s="65" t="s">
        <v>297</v>
      </c>
      <c r="AO45" s="65" t="s">
        <v>306</v>
      </c>
      <c r="AQ45" s="65"/>
      <c r="AR45" s="65" t="s">
        <v>285</v>
      </c>
      <c r="AS45" s="65" t="s">
        <v>326</v>
      </c>
      <c r="AT45" s="65" t="s">
        <v>281</v>
      </c>
      <c r="AU45" s="65" t="s">
        <v>297</v>
      </c>
      <c r="AV45" s="65" t="s">
        <v>306</v>
      </c>
      <c r="AX45" s="65"/>
      <c r="AY45" s="65" t="s">
        <v>285</v>
      </c>
      <c r="AZ45" s="65" t="s">
        <v>326</v>
      </c>
      <c r="BA45" s="65" t="s">
        <v>281</v>
      </c>
      <c r="BB45" s="65" t="s">
        <v>297</v>
      </c>
      <c r="BC45" s="65" t="s">
        <v>306</v>
      </c>
      <c r="BE45" s="65"/>
      <c r="BF45" s="65" t="s">
        <v>285</v>
      </c>
      <c r="BG45" s="65" t="s">
        <v>326</v>
      </c>
      <c r="BH45" s="65" t="s">
        <v>281</v>
      </c>
      <c r="BI45" s="65" t="s">
        <v>297</v>
      </c>
      <c r="BJ45" s="65" t="s">
        <v>306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31.341719999999999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17.93028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4032.9679999999998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0.56772060000000002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5.8554029999999999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325.80941999999999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110.53512000000001</v>
      </c>
      <c r="AX46" s="65" t="s">
        <v>336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319</v>
      </c>
      <c r="D2" s="61">
        <v>56</v>
      </c>
      <c r="E2" s="61">
        <v>2700.2761</v>
      </c>
      <c r="F2" s="61">
        <v>422.54122999999998</v>
      </c>
      <c r="G2" s="61">
        <v>66.43338</v>
      </c>
      <c r="H2" s="61">
        <v>39.637416999999999</v>
      </c>
      <c r="I2" s="61">
        <v>26.795967000000001</v>
      </c>
      <c r="J2" s="61">
        <v>105.77979999999999</v>
      </c>
      <c r="K2" s="61">
        <v>60.563160000000003</v>
      </c>
      <c r="L2" s="61">
        <v>45.216644000000002</v>
      </c>
      <c r="M2" s="61">
        <v>50.634239999999998</v>
      </c>
      <c r="N2" s="61">
        <v>4.9125056000000002</v>
      </c>
      <c r="O2" s="61">
        <v>30.498335000000001</v>
      </c>
      <c r="P2" s="61">
        <v>1836.606</v>
      </c>
      <c r="Q2" s="61">
        <v>49.73021</v>
      </c>
      <c r="R2" s="61">
        <v>1120.1586</v>
      </c>
      <c r="S2" s="61">
        <v>91.867149999999995</v>
      </c>
      <c r="T2" s="61">
        <v>12339.495999999999</v>
      </c>
      <c r="U2" s="61">
        <v>2.9199492999999999</v>
      </c>
      <c r="V2" s="61">
        <v>31.892399000000001</v>
      </c>
      <c r="W2" s="61">
        <v>510.2602</v>
      </c>
      <c r="X2" s="61">
        <v>218.21299999999999</v>
      </c>
      <c r="Y2" s="61">
        <v>3.1959814999999998</v>
      </c>
      <c r="Z2" s="61">
        <v>2.0845937999999999</v>
      </c>
      <c r="AA2" s="61">
        <v>26.203976000000001</v>
      </c>
      <c r="AB2" s="61">
        <v>2.9274193999999998</v>
      </c>
      <c r="AC2" s="61">
        <v>1135.0667000000001</v>
      </c>
      <c r="AD2" s="61">
        <v>14.814612</v>
      </c>
      <c r="AE2" s="61">
        <v>3.0254080000000001</v>
      </c>
      <c r="AF2" s="61">
        <v>1.2117214000000001</v>
      </c>
      <c r="AG2" s="61">
        <v>883.85979999999995</v>
      </c>
      <c r="AH2" s="61">
        <v>567.39580000000001</v>
      </c>
      <c r="AI2" s="61">
        <v>316.46393</v>
      </c>
      <c r="AJ2" s="61">
        <v>1782.6243999999999</v>
      </c>
      <c r="AK2" s="61">
        <v>11811.339</v>
      </c>
      <c r="AL2" s="61">
        <v>147.27658</v>
      </c>
      <c r="AM2" s="61">
        <v>5487.1772000000001</v>
      </c>
      <c r="AN2" s="61">
        <v>233.47190000000001</v>
      </c>
      <c r="AO2" s="61">
        <v>31.341719999999999</v>
      </c>
      <c r="AP2" s="61">
        <v>23.534238999999999</v>
      </c>
      <c r="AQ2" s="61">
        <v>7.8074821999999999</v>
      </c>
      <c r="AR2" s="61">
        <v>17.93028</v>
      </c>
      <c r="AS2" s="61">
        <v>4032.9679999999998</v>
      </c>
      <c r="AT2" s="61">
        <v>0.56772060000000002</v>
      </c>
      <c r="AU2" s="61">
        <v>5.8554029999999999</v>
      </c>
      <c r="AV2" s="61">
        <v>325.80941999999999</v>
      </c>
      <c r="AW2" s="61">
        <v>110.53512000000001</v>
      </c>
      <c r="AX2" s="61">
        <v>0.20916547999999999</v>
      </c>
      <c r="AY2" s="61">
        <v>2.1946287</v>
      </c>
      <c r="AZ2" s="61">
        <v>376.03293000000002</v>
      </c>
      <c r="BA2" s="61">
        <v>58.988833999999997</v>
      </c>
      <c r="BB2" s="61">
        <v>15.382726999999999</v>
      </c>
      <c r="BC2" s="61">
        <v>19.742422000000001</v>
      </c>
      <c r="BD2" s="61">
        <v>23.851835000000001</v>
      </c>
      <c r="BE2" s="61">
        <v>1.6095575</v>
      </c>
      <c r="BF2" s="61">
        <v>9.8809210000000007</v>
      </c>
      <c r="BG2" s="61">
        <v>1.1518281E-3</v>
      </c>
      <c r="BH2" s="61">
        <v>1.4680991000000001E-3</v>
      </c>
      <c r="BI2" s="61">
        <v>1.9972777999999998E-3</v>
      </c>
      <c r="BJ2" s="61">
        <v>5.5350950000000003E-2</v>
      </c>
      <c r="BK2" s="61">
        <v>8.8602166000000004E-5</v>
      </c>
      <c r="BL2" s="61">
        <v>0.61161319999999997</v>
      </c>
      <c r="BM2" s="61">
        <v>7.5940630000000002</v>
      </c>
      <c r="BN2" s="61">
        <v>2.5234662999999999</v>
      </c>
      <c r="BO2" s="61">
        <v>123.74773999999999</v>
      </c>
      <c r="BP2" s="61">
        <v>23.137689999999999</v>
      </c>
      <c r="BQ2" s="61">
        <v>39.917755</v>
      </c>
      <c r="BR2" s="61">
        <v>137.68242000000001</v>
      </c>
      <c r="BS2" s="61">
        <v>49.414313999999997</v>
      </c>
      <c r="BT2" s="61">
        <v>31.162682</v>
      </c>
      <c r="BU2" s="61">
        <v>0.27464243999999999</v>
      </c>
      <c r="BV2" s="61">
        <v>6.288552E-2</v>
      </c>
      <c r="BW2" s="61">
        <v>1.9745541</v>
      </c>
      <c r="BX2" s="61">
        <v>2.4534316</v>
      </c>
      <c r="BY2" s="61">
        <v>0.17313196</v>
      </c>
      <c r="BZ2" s="61">
        <v>8.3824823000000004E-4</v>
      </c>
      <c r="CA2" s="61">
        <v>0.94522320000000004</v>
      </c>
      <c r="CB2" s="61">
        <v>3.4019875999999998E-2</v>
      </c>
      <c r="CC2" s="61">
        <v>0.30597584999999999</v>
      </c>
      <c r="CD2" s="61">
        <v>1.9504300000000001</v>
      </c>
      <c r="CE2" s="61">
        <v>0.1122327</v>
      </c>
      <c r="CF2" s="61">
        <v>0.21601904999999999</v>
      </c>
      <c r="CG2" s="61">
        <v>4.9500000000000003E-7</v>
      </c>
      <c r="CH2" s="61">
        <v>4.6867575000000002E-2</v>
      </c>
      <c r="CI2" s="61">
        <v>3.1863566999999998E-3</v>
      </c>
      <c r="CJ2" s="61">
        <v>3.965236</v>
      </c>
      <c r="CK2" s="61">
        <v>2.7240082999999998E-2</v>
      </c>
      <c r="CL2" s="61">
        <v>2.3940177</v>
      </c>
      <c r="CM2" s="61">
        <v>7.1602793</v>
      </c>
      <c r="CN2" s="61">
        <v>3571.1687000000002</v>
      </c>
      <c r="CO2" s="61">
        <v>6150.2847000000002</v>
      </c>
      <c r="CP2" s="61">
        <v>4163.3573999999999</v>
      </c>
      <c r="CQ2" s="61">
        <v>1332.9934000000001</v>
      </c>
      <c r="CR2" s="61">
        <v>789.03800000000001</v>
      </c>
      <c r="CS2" s="61">
        <v>473.2029</v>
      </c>
      <c r="CT2" s="61">
        <v>3603.5104999999999</v>
      </c>
      <c r="CU2" s="61">
        <v>2305.7431999999999</v>
      </c>
      <c r="CV2" s="61">
        <v>1447.5051000000001</v>
      </c>
      <c r="CW2" s="61">
        <v>2697.0454</v>
      </c>
      <c r="CX2" s="61">
        <v>746.76049999999998</v>
      </c>
      <c r="CY2" s="61">
        <v>4302.0619999999999</v>
      </c>
      <c r="CZ2" s="61">
        <v>2275.0302999999999</v>
      </c>
      <c r="DA2" s="61">
        <v>5818.9525999999996</v>
      </c>
      <c r="DB2" s="61">
        <v>5138.8370000000004</v>
      </c>
      <c r="DC2" s="61">
        <v>8548.7829999999994</v>
      </c>
      <c r="DD2" s="61">
        <v>13593.001</v>
      </c>
      <c r="DE2" s="61">
        <v>3119.942</v>
      </c>
      <c r="DF2" s="61">
        <v>5595.0820000000003</v>
      </c>
      <c r="DG2" s="61">
        <v>3150.8847999999998</v>
      </c>
      <c r="DH2" s="61">
        <v>199.03397000000001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58.988833999999997</v>
      </c>
      <c r="B6">
        <f>BB2</f>
        <v>15.382726999999999</v>
      </c>
      <c r="C6">
        <f>BC2</f>
        <v>19.742422000000001</v>
      </c>
      <c r="D6">
        <f>BD2</f>
        <v>23.851835000000001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23816</v>
      </c>
      <c r="C2" s="56">
        <f ca="1">YEAR(TODAY())-YEAR(B2)+IF(TODAY()&gt;=DATE(YEAR(TODAY()),MONTH(B2),DAY(B2)),0,-1)</f>
        <v>56</v>
      </c>
      <c r="E2" s="52">
        <v>156.4</v>
      </c>
      <c r="F2" s="53" t="s">
        <v>275</v>
      </c>
      <c r="G2" s="52">
        <v>66.3</v>
      </c>
      <c r="H2" s="51" t="s">
        <v>40</v>
      </c>
      <c r="I2" s="72">
        <f>ROUND(G3/E3^2,1)</f>
        <v>27.1</v>
      </c>
    </row>
    <row r="3" spans="1:9" x14ac:dyDescent="0.3">
      <c r="E3" s="51">
        <f>E2/100</f>
        <v>1.5640000000000001</v>
      </c>
      <c r="F3" s="51" t="s">
        <v>39</v>
      </c>
      <c r="G3" s="51">
        <f>G2</f>
        <v>66.3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김현영, ID : H1900888)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10일 09:57:14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156.4</v>
      </c>
      <c r="L12" s="124"/>
      <c r="M12" s="117">
        <f>'개인정보 및 신체계측 입력'!G2</f>
        <v>66.3</v>
      </c>
      <c r="N12" s="118"/>
      <c r="O12" s="113" t="s">
        <v>270</v>
      </c>
      <c r="P12" s="107"/>
      <c r="Q12" s="90">
        <f>'개인정보 및 신체계측 입력'!I2</f>
        <v>27.1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김현영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71.045000000000002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11.17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17.785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16.899999999999999</v>
      </c>
      <c r="L72" s="36" t="s">
        <v>52</v>
      </c>
      <c r="M72" s="36">
        <f>ROUND('DRIs DATA'!K8,1)</f>
        <v>11.8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149.35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265.77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218.21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195.16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110.48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787.42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313.42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2021-09-10T01:34:05Z</dcterms:modified>
</cp:coreProperties>
</file>