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<sst xmlns="http://schemas.openxmlformats.org/spreadsheetml/2006/main" count="692" uniqueCount="339">
  <si>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</si>
  <si>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</si>
  <si>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</si>
  <si>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</si>
  <si>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</si>
  <si>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</si>
  <si>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</si>
  <si>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</si>
  <si>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</si>
  <si>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</si>
  <si>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</si>
  <si>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</si>
  <si>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</si>
  <si>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</si>
  <si>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</si>
  <si>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</si>
  <si>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</si>
  <si>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</si>
  <si>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</si>
  <si>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</si>
  <si>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</si>
  <si>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</si>
  <si>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</si>
  <si>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</si>
  <si>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</si>
  <si>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</si>
  <si>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</si>
  <si>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</si>
  <si>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</si>
  <si>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</si>
  <si>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</si>
  <si>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</si>
  <si>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</si>
  <si>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</si>
  <si>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</si>
  <si>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</si>
  <si>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</si>
  <si>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</si>
  <si>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</si>
  <si>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</si>
  <si>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</si>
  <si>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</si>
  <si>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</si>
  <si>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</si>
  <si>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</si>
  <si>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</si>
  <si>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</si>
  <si>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</si>
  <si>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</si>
  <si>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</si>
  <si>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</si>
  <si>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</si>
  <si>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</si>
  <si>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</si>
  <si>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</si>
  <si>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</si>
  <si>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</si>
  <si>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</si>
  <si>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</si>
  <si>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</si>
  <si>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</si>
  <si>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</si>
  <si>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</si>
  <si>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</si>
  <si>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</si>
  <si>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</si>
  <si>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</si>
  <si>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</si>
  <si>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</si>
  <si>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</si>
  <si>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</si>
  <si>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</si>
  <si>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</si>
  <si>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</si>
  <si>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</si>
  <si>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</si>
  <si>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</si>
  <si>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</si>
  <si>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</si>
  <si>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</si>
  <si>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</si>
  <si>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</si>
  <si>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</si>
  <si>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</si>
  <si>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</si>
  <si>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</si>
  <si>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</si>
  <si>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</si>
  <si>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</si>
  <si>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</si>
  <si>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</si>
  <si>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</si>
  <si>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</si>
  <si>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</si>
  <si>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</si>
  <si>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</si>
  <si>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</si>
  <si>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</si>
  <si>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</si>
  <si>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</si>
  <si>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</si>
  <si>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</si>
  <si>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</si>
  <si>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</si>
  <si>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</si>
  <si>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</si>
  <si>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</si>
  <si>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</si>
  <si>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</si>
  <si>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</si>
  <si>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</si>
  <si>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</si>
  <si>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</si>
  <si>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</si>
  <si>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</si>
  <si>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</si>
  <si>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</si>
  <si>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</si>
  <si>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</si>
  <si>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</si>
  <si>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</si>
  <si>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</si>
  <si>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</si>
  <si>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</si>
  <si>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</si>
  <si>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</si>
  <si>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</si>
  <si>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</si>
  <si>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</si>
  <si>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</si>
  <si>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</si>
  <si>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</si>
  <si>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</si>
  <si>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</si>
  <si>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</si>
  <si>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</si>
  <si>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</si>
  <si>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</si>
  <si>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</si>
  <si>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</si>
  <si>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</si>
  <si>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</si>
  <si>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</si>
  <si>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</si>
  <si>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</si>
  <si>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</si>
  <si>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</si>
  <si>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</si>
  <si>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</si>
  <si>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</si>
  <si>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</si>
  <si>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</si>
  <si>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</si>
  <si>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</si>
  <si>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</si>
  <si>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</si>
  <si>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</si>
  <si>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</si>
  <si>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</si>
  <si>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</si>
  <si>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</si>
  <si>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</si>
  <si>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</si>
  <si>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</si>
  <si>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</si>
  <si>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</si>
  <si>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</si>
  <si>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</si>
  <si>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</si>
  <si>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</si>
  <si>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</si>
  <si>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</si>
  <si>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</si>
  <si>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</si>
  <si>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</si>
  <si>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</si>
  <si>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</si>
  <si>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</si>
  <si>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</si>
  <si>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</si>
  <si>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</si>
  <si>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</si>
  <si>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</si>
  <si>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</si>
  <si>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</si>
  <si>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</si>
  <si>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</si>
  <si>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</si>
  <si>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</si>
  <si>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</si>
  <si>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</si>
  <si>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</si>
  <si>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</si>
  <si>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</si>
  <si>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</si>
  <si>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</si>
  <si>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</si>
  <si>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</si>
  <si>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</si>
  <si>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</si>
  <si>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</si>
  <si>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</si>
  <si>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</si>
  <si>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</si>
  <si>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</si>
  <si>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</si>
  <si>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</si>
  <si>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</si>
  <si>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</si>
  <si>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</si>
  <si>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</si>
  <si>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</si>
  <si>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</si>
  <si>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</si>
  <si>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</si>
  <si>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</si>
  <si>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</si>
  <si>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</si>
  <si>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</si>
  <si>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</si>
  <si>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</si>
  <si>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</si>
  <si>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</si>
  <si>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</si>
  <si>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</si>
  <si>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</si>
  <si>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</si>
  <si>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</si>
  <si>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</si>
  <si>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</si>
  <si>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</si>
  <si>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</si>
  <si>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</si>
  <si>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</si>
  <si>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</si>
  <si>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</si>
  <si>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</si>
  <si>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</si>
  <si>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</si>
  <si>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</si>
  <si>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</si>
  <si>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</si>
  <si>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</si>
  <si>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</si>
  <si>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</si>
  <si>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</si>
  <si>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</si>
  <si>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</si>
  <si>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</si>
  <si>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</si>
  <si>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</si>
  <si>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</si>
  <si>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</si>
  <si>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</si>
  <si>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</si>
  <si>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</si>
  <si>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</si>
  <si>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</si>
  <si>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</si>
  <si>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</si>
  <si>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</si>
  <si>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</si>
  <si>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</si>
  <si>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</si>
  <si>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</si>
  <si>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</si>
  <si>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</si>
  <si>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</si>
  <si>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</si>
  <si>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</si>
  <si>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</si>
  <si>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</si>
  <si>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</si>
  <si>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</si>
  <si>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</si>
  <si>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</si>
  <si>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</si>
  <si>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</si>
  <si>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</si>
  <si>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</si>
  <si>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</si>
  <si>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</si>
  <si>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</si>
  <si>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</si>
  <si>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</si>
  <si>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</si>
  <si>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</si>
  <si>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</si>
  <si>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</si>
  <si>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</si>
  <si>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</si>
  <si>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</si>
  <si>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</si>
  <si>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</si>
  <si>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</si>
  <si>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</si>
  <si>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</si>
  <si>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</si>
  <si>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</si>
  <si>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</si>
  <si>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</si>
  <si>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</si>
  <si>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</si>
  <si>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</si>
  <si>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</si>
  <si>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</si>
  <si>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</si>
  <si>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</si>
  <si>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</si>
  <si>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</si>
  <si>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</si>
  <si>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</si>
  <si>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</si>
  <si>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</si>
  <si>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</si>
  <si>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</si>
  <si>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</si>
  <si>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</si>
  <si>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구리(ug/일)</t>
    <phoneticPr fontId="1" type="noConversion"/>
  </si>
  <si>
    <t>F</t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</si>
  <si>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</si>
  <si>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</si>
  <si>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</si>
  <si>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</si>
  <si>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</si>
  <si>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</si>
  <si>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</si>
  <si>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</si>
  <si>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</si>
  <si>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</si>
  <si>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</si>
  <si>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</si>
  <si>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</si>
  <si>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</si>
  <si>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</si>
  <si>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심인주, ID : H1900891)</t>
  </si>
  <si>
    <t>2021년 09월 10일 10:18:06</t>
  </si>
  <si>
    <t>H1900891</t>
  </si>
  <si>
    <t>심인주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</si>
</sst>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79.303309999999996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3688"/>
        <c:axId val="216276304"/>
      </c:barChart>
      <c:catAx>
        <c:axId val="25906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6304"/>
        <c:crosses val="autoZero"/>
        <c:auto val="1"/>
        <c:lblAlgn val="ctr"/>
        <c:lblOffset val="100"/>
        <c:noMultiLvlLbl val="0"/>
      </c:catAx>
      <c:valAx>
        <c:axId val="21627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2.8913983999999999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872"/>
        <c:axId val="516407400"/>
      </c:barChart>
      <c:catAx>
        <c:axId val="5164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400"/>
        <c:crosses val="autoZero"/>
        <c:auto val="1"/>
        <c:lblAlgn val="ctr"/>
        <c:lblOffset val="100"/>
        <c:noMultiLvlLbl val="0"/>
      </c:catAx>
      <c:valAx>
        <c:axId val="51640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2.710693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968"/>
        <c:axId val="516407008"/>
      </c:barChart>
      <c:catAx>
        <c:axId val="5164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008"/>
        <c:crosses val="autoZero"/>
        <c:auto val="1"/>
        <c:lblAlgn val="ctr"/>
        <c:lblOffset val="100"/>
        <c:noMultiLvlLbl val="0"/>
      </c:catAx>
      <c:valAx>
        <c:axId val="5164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1313.4523999999999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9360"/>
        <c:axId val="516404264"/>
      </c:barChart>
      <c:catAx>
        <c:axId val="5164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264"/>
        <c:crosses val="autoZero"/>
        <c:auto val="1"/>
        <c:lblAlgn val="ctr"/>
        <c:lblOffset val="100"/>
        <c:noMultiLvlLbl val="0"/>
      </c:catAx>
      <c:valAx>
        <c:axId val="51640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3161.3380000000002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952"/>
        <c:axId val="216278264"/>
      </c:barChart>
      <c:catAx>
        <c:axId val="2162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264"/>
        <c:crosses val="autoZero"/>
        <c:auto val="1"/>
        <c:lblAlgn val="ctr"/>
        <c:lblOffset val="100"/>
        <c:noMultiLvlLbl val="0"/>
      </c:catAx>
      <c:valAx>
        <c:axId val="216278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171.11917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088"/>
        <c:axId val="216272776"/>
      </c:barChart>
      <c:catAx>
        <c:axId val="2162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776"/>
        <c:crosses val="autoZero"/>
        <c:auto val="1"/>
        <c:lblAlgn val="ctr"/>
        <c:lblOffset val="100"/>
        <c:noMultiLvlLbl val="0"/>
      </c:catAx>
      <c:valAx>
        <c:axId val="21627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129.33770000000001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544"/>
        <c:axId val="521412072"/>
      </c:barChart>
      <c:catAx>
        <c:axId val="5214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2072"/>
        <c:crosses val="autoZero"/>
        <c:auto val="1"/>
        <c:lblAlgn val="ctr"/>
        <c:lblOffset val="100"/>
        <c:noMultiLvlLbl val="0"/>
      </c:catAx>
      <c:valAx>
        <c:axId val="52141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11.861252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9328"/>
        <c:axId val="521406584"/>
      </c:barChart>
      <c:catAx>
        <c:axId val="5214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584"/>
        <c:crosses val="autoZero"/>
        <c:auto val="1"/>
        <c:lblAlgn val="ctr"/>
        <c:lblOffset val="100"/>
        <c:noMultiLvlLbl val="0"/>
      </c:catAx>
      <c:valAx>
        <c:axId val="52140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1008.163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936"/>
        <c:axId val="521409720"/>
      </c:barChart>
      <c:catAx>
        <c:axId val="52140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9720"/>
        <c:crosses val="autoZero"/>
        <c:auto val="1"/>
        <c:lblAlgn val="ctr"/>
        <c:lblOffset val="100"/>
        <c:noMultiLvlLbl val="0"/>
      </c:catAx>
      <c:valAx>
        <c:axId val="521409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5.6792862999999999E-2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368"/>
        <c:axId val="521405408"/>
      </c:barChart>
      <c:catAx>
        <c:axId val="52140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5408"/>
        <c:crosses val="autoZero"/>
        <c:auto val="1"/>
        <c:lblAlgn val="ctr"/>
        <c:lblOffset val="100"/>
        <c:noMultiLvlLbl val="0"/>
      </c:catAx>
      <c:valAx>
        <c:axId val="5214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3.4395592000000001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10896"/>
        <c:axId val="521411288"/>
      </c:barChart>
      <c:catAx>
        <c:axId val="52141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1288"/>
        <c:crosses val="autoZero"/>
        <c:auto val="1"/>
        <c:lblAlgn val="ctr"/>
        <c:lblOffset val="100"/>
        <c:noMultiLvlLbl val="0"/>
      </c:catAx>
      <c:valAx>
        <c:axId val="52141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1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25.016082999999998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048"/>
        <c:axId val="216275520"/>
      </c:barChart>
      <c:catAx>
        <c:axId val="2162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5520"/>
        <c:crosses val="autoZero"/>
        <c:auto val="1"/>
        <c:lblAlgn val="ctr"/>
        <c:lblOffset val="100"/>
        <c:noMultiLvlLbl val="0"/>
      </c:catAx>
      <c:valAx>
        <c:axId val="21627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160.5299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6192"/>
        <c:axId val="521406976"/>
      </c:barChart>
      <c:catAx>
        <c:axId val="5214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976"/>
        <c:crosses val="autoZero"/>
        <c:auto val="1"/>
        <c:lblAlgn val="ctr"/>
        <c:lblOffset val="100"/>
        <c:noMultiLvlLbl val="0"/>
      </c:catAx>
      <c:valAx>
        <c:axId val="5214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95.180756000000002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760"/>
        <c:axId val="532684248"/>
      </c:barChart>
      <c:catAx>
        <c:axId val="5214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4248"/>
        <c:crosses val="autoZero"/>
        <c:auto val="1"/>
        <c:lblAlgn val="ctr"/>
        <c:lblOffset val="100"/>
        <c:noMultiLvlLbl val="0"/>
      </c:catAx>
      <c:valAx>
        <c:axId val="53268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7.1749999999999998</c:v>
                </c:pt>
                <c:pt idx="1">
                  <c:v>15.282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0720"/>
        <c:axId val="532686600"/>
      </c:barChart>
      <c:catAx>
        <c:axId val="5326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6600"/>
        <c:crosses val="autoZero"/>
        <c:auto val="1"/>
        <c:lblAlgn val="ctr"/>
        <c:lblOffset val="100"/>
        <c:noMultiLvlLbl val="0"/>
      </c:catAx>
      <c:valAx>
        <c:axId val="53268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14.085202000000001</c:v>
                </c:pt>
                <c:pt idx="1">
                  <c:v>15.910589999999999</c:v>
                </c:pt>
                <c:pt idx="2">
                  <c:v>17.838215000000002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558.91880000000003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032"/>
        <c:axId val="532681112"/>
      </c:barChart>
      <c:catAx>
        <c:axId val="5326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1112"/>
        <c:crosses val="autoZero"/>
        <c:auto val="1"/>
        <c:lblAlgn val="ctr"/>
        <c:lblOffset val="100"/>
        <c:noMultiLvlLbl val="0"/>
      </c:catAx>
      <c:valAx>
        <c:axId val="53268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21.662386000000001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1896"/>
        <c:axId val="532682680"/>
      </c:barChart>
      <c:catAx>
        <c:axId val="5326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2680"/>
        <c:crosses val="autoZero"/>
        <c:auto val="1"/>
        <c:lblAlgn val="ctr"/>
        <c:lblOffset val="100"/>
        <c:noMultiLvlLbl val="0"/>
      </c:catAx>
      <c:valAx>
        <c:axId val="53268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68.323999999999998</c:v>
                </c:pt>
                <c:pt idx="1">
                  <c:v>11.913</c:v>
                </c:pt>
                <c:pt idx="2">
                  <c:v>19.763000000000002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6992"/>
        <c:axId val="532683464"/>
      </c:barChart>
      <c:catAx>
        <c:axId val="5326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3464"/>
        <c:crosses val="autoZero"/>
        <c:auto val="1"/>
        <c:lblAlgn val="ctr"/>
        <c:lblOffset val="100"/>
        <c:noMultiLvlLbl val="0"/>
      </c:catAx>
      <c:valAx>
        <c:axId val="5326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1867.895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3856"/>
        <c:axId val="532687776"/>
      </c:barChart>
      <c:catAx>
        <c:axId val="5326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7776"/>
        <c:crosses val="autoZero"/>
        <c:auto val="1"/>
        <c:lblAlgn val="ctr"/>
        <c:lblOffset val="100"/>
        <c:noMultiLvlLbl val="0"/>
      </c:catAx>
      <c:valAx>
        <c:axId val="53268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110.44369500000001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816"/>
        <c:axId val="532680328"/>
      </c:barChart>
      <c:catAx>
        <c:axId val="53268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0328"/>
        <c:crosses val="autoZero"/>
        <c:auto val="1"/>
        <c:lblAlgn val="ctr"/>
        <c:lblOffset val="100"/>
        <c:noMultiLvlLbl val="0"/>
      </c:catAx>
      <c:valAx>
        <c:axId val="53268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588.92523000000006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872"/>
        <c:axId val="533323480"/>
      </c:barChart>
      <c:catAx>
        <c:axId val="5333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3480"/>
        <c:crosses val="autoZero"/>
        <c:auto val="1"/>
        <c:lblAlgn val="ctr"/>
        <c:lblOffset val="100"/>
        <c:noMultiLvlLbl val="0"/>
      </c:catAx>
      <c:valAx>
        <c:axId val="53332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4.7738794999999996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168"/>
        <c:axId val="216272384"/>
      </c:barChart>
      <c:catAx>
        <c:axId val="2162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384"/>
        <c:crosses val="autoZero"/>
        <c:auto val="1"/>
        <c:lblAlgn val="ctr"/>
        <c:lblOffset val="100"/>
        <c:noMultiLvlLbl val="0"/>
      </c:catAx>
      <c:valAx>
        <c:axId val="21627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5288.7075000000004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088"/>
        <c:axId val="533324264"/>
      </c:barChart>
      <c:catAx>
        <c:axId val="53332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264"/>
        <c:crosses val="autoZero"/>
        <c:auto val="1"/>
        <c:lblAlgn val="ctr"/>
        <c:lblOffset val="100"/>
        <c:noMultiLvlLbl val="0"/>
      </c:catAx>
      <c:valAx>
        <c:axId val="53332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15.821384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2696"/>
        <c:axId val="533324656"/>
      </c:barChart>
      <c:catAx>
        <c:axId val="5333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656"/>
        <c:crosses val="autoZero"/>
        <c:auto val="1"/>
        <c:lblAlgn val="ctr"/>
        <c:lblOffset val="100"/>
        <c:noMultiLvlLbl val="0"/>
      </c:catAx>
      <c:valAx>
        <c:axId val="53332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5048"/>
        <c:axId val="533329360"/>
      </c:barChart>
      <c:catAx>
        <c:axId val="53332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9360"/>
        <c:crosses val="autoZero"/>
        <c:auto val="1"/>
        <c:lblAlgn val="ctr"/>
        <c:lblOffset val="100"/>
        <c:noMultiLvlLbl val="0"/>
      </c:catAx>
      <c:valAx>
        <c:axId val="53332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251.6121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440"/>
        <c:axId val="216278656"/>
      </c:barChart>
      <c:catAx>
        <c:axId val="21627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656"/>
        <c:crosses val="autoZero"/>
        <c:auto val="1"/>
        <c:lblAlgn val="ctr"/>
        <c:lblOffset val="100"/>
        <c:noMultiLvlLbl val="0"/>
      </c:catAx>
      <c:valAx>
        <c:axId val="2162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1.5381492000000001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5912"/>
        <c:axId val="216274736"/>
      </c:barChart>
      <c:catAx>
        <c:axId val="2162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4736"/>
        <c:crosses val="autoZero"/>
        <c:auto val="1"/>
        <c:lblAlgn val="ctr"/>
        <c:lblOffset val="100"/>
        <c:noMultiLvlLbl val="0"/>
      </c:catAx>
      <c:valAx>
        <c:axId val="21627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16.598534000000001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872"/>
        <c:axId val="516404656"/>
      </c:barChart>
      <c:catAx>
        <c:axId val="2162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656"/>
        <c:crosses val="autoZero"/>
        <c:auto val="1"/>
        <c:lblAlgn val="ctr"/>
        <c:lblOffset val="100"/>
        <c:noMultiLvlLbl val="0"/>
      </c:catAx>
      <c:valAx>
        <c:axId val="51640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2304"/>
        <c:axId val="516405832"/>
      </c:barChart>
      <c:catAx>
        <c:axId val="5164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5832"/>
        <c:crosses val="autoZero"/>
        <c:auto val="1"/>
        <c:lblAlgn val="ctr"/>
        <c:lblOffset val="100"/>
        <c:noMultiLvlLbl val="0"/>
      </c:catAx>
      <c:valAx>
        <c:axId val="5164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525.73030000000006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480"/>
        <c:axId val="516401912"/>
      </c:barChart>
      <c:catAx>
        <c:axId val="51640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1912"/>
        <c:crosses val="autoZero"/>
        <c:auto val="1"/>
        <c:lblAlgn val="ctr"/>
        <c:lblOffset val="100"/>
        <c:noMultiLvlLbl val="0"/>
      </c:catAx>
      <c:valAx>
        <c:axId val="51640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12.539476000000001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088"/>
        <c:axId val="516402696"/>
      </c:barChart>
      <c:catAx>
        <c:axId val="5164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696"/>
        <c:crosses val="autoZero"/>
        <c:auto val="1"/>
        <c:lblAlgn val="ctr"/>
        <c:lblOffset val="100"/>
        <c:noMultiLvlLbl val="0"/>
      </c:catAx>
      <c:valAx>
        <c:axId val="5164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심인주, ID : H1900891)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10일 10:18:06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1867.895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79.303309999999996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25.016082999999998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68.323999999999998</v>
      </c>
      <c r="G8" s="59">
        <f>'DRIs DATA 입력'!G8</f>
        <v>11.913</v>
      </c>
      <c r="H8" s="59">
        <f>'DRIs DATA 입력'!H8</f>
        <v>19.763000000000002</v>
      </c>
      <c r="I8" s="46"/>
      <c r="J8" s="59" t="s">
        <v>215</v>
      </c>
      <c r="K8" s="59">
        <f>'DRIs DATA 입력'!K8</f>
        <v>7.1749999999999998</v>
      </c>
      <c r="L8" s="59">
        <f>'DRIs DATA 입력'!L8</f>
        <v>15.282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558.91880000000003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21.662386000000001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4.7738794999999996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251.6121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110.44369500000001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1.6944374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1.5381492000000001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16.598534000000001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2.16655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525.73030000000006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12.539476000000001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2.8913983999999999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2.710693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588.92523000000006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1313.4523999999999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5288.7075000000004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3161.3380000000002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171.11917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129.33770000000001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15.821384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11.861252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1008.163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5.6792862999999999E-2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3.4395592000000001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160.5299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95.180756000000002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335</v>
      </c>
      <c r="G1" s="62" t="s">
        <v>296</v>
      </c>
      <c r="H1" s="61" t="s">
        <v>336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320</v>
      </c>
      <c r="F4" s="70"/>
      <c r="G4" s="70"/>
      <c r="H4" s="71"/>
      <c r="J4" s="69" t="s">
        <v>309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306</v>
      </c>
      <c r="E5" s="65"/>
      <c r="F5" s="65" t="s">
        <v>322</v>
      </c>
      <c r="G5" s="65" t="s">
        <v>284</v>
      </c>
      <c r="H5" s="65" t="s">
        <v>45</v>
      </c>
      <c r="J5" s="65"/>
      <c r="K5" s="65" t="s">
        <v>310</v>
      </c>
      <c r="L5" s="65" t="s">
        <v>323</v>
      </c>
      <c r="N5" s="65"/>
      <c r="O5" s="65" t="s">
        <v>285</v>
      </c>
      <c r="P5" s="65" t="s">
        <v>324</v>
      </c>
      <c r="Q5" s="65" t="s">
        <v>281</v>
      </c>
      <c r="R5" s="65" t="s">
        <v>297</v>
      </c>
      <c r="S5" s="65" t="s">
        <v>306</v>
      </c>
      <c r="U5" s="65"/>
      <c r="V5" s="65" t="s">
        <v>285</v>
      </c>
      <c r="W5" s="65" t="s">
        <v>324</v>
      </c>
      <c r="X5" s="65" t="s">
        <v>281</v>
      </c>
      <c r="Y5" s="65" t="s">
        <v>297</v>
      </c>
      <c r="Z5" s="65" t="s">
        <v>306</v>
      </c>
    </row>
    <row r="6" spans="1:27" x14ac:dyDescent="0.3">
      <c r="A6" s="65" t="s">
        <v>277</v>
      </c>
      <c r="B6" s="65">
        <v>1800</v>
      </c>
      <c r="C6" s="65">
        <v>1867.895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79.303309999999996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25.016082999999998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299</v>
      </c>
      <c r="F8" s="65">
        <v>68.323999999999998</v>
      </c>
      <c r="G8" s="65">
        <v>11.913</v>
      </c>
      <c r="H8" s="65">
        <v>19.763000000000002</v>
      </c>
      <c r="J8" s="65" t="s">
        <v>299</v>
      </c>
      <c r="K8" s="65">
        <v>7.1749999999999998</v>
      </c>
      <c r="L8" s="65">
        <v>15.282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324</v>
      </c>
      <c r="D15" s="65" t="s">
        <v>281</v>
      </c>
      <c r="E15" s="65" t="s">
        <v>297</v>
      </c>
      <c r="F15" s="65" t="s">
        <v>306</v>
      </c>
      <c r="H15" s="65"/>
      <c r="I15" s="65" t="s">
        <v>285</v>
      </c>
      <c r="J15" s="65" t="s">
        <v>324</v>
      </c>
      <c r="K15" s="65" t="s">
        <v>281</v>
      </c>
      <c r="L15" s="65" t="s">
        <v>297</v>
      </c>
      <c r="M15" s="65" t="s">
        <v>306</v>
      </c>
      <c r="O15" s="65"/>
      <c r="P15" s="65" t="s">
        <v>285</v>
      </c>
      <c r="Q15" s="65" t="s">
        <v>324</v>
      </c>
      <c r="R15" s="65" t="s">
        <v>281</v>
      </c>
      <c r="S15" s="65" t="s">
        <v>297</v>
      </c>
      <c r="T15" s="65" t="s">
        <v>306</v>
      </c>
      <c r="V15" s="65"/>
      <c r="W15" s="65" t="s">
        <v>285</v>
      </c>
      <c r="X15" s="65" t="s">
        <v>324</v>
      </c>
      <c r="Y15" s="65" t="s">
        <v>281</v>
      </c>
      <c r="Z15" s="65" t="s">
        <v>297</v>
      </c>
      <c r="AA15" s="65" t="s">
        <v>306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558.91880000000003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21.662386000000001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4.7738794999999996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251.6121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324</v>
      </c>
      <c r="D25" s="65" t="s">
        <v>281</v>
      </c>
      <c r="E25" s="65" t="s">
        <v>297</v>
      </c>
      <c r="F25" s="65" t="s">
        <v>306</v>
      </c>
      <c r="H25" s="65"/>
      <c r="I25" s="65" t="s">
        <v>285</v>
      </c>
      <c r="J25" s="65" t="s">
        <v>324</v>
      </c>
      <c r="K25" s="65" t="s">
        <v>281</v>
      </c>
      <c r="L25" s="65" t="s">
        <v>297</v>
      </c>
      <c r="M25" s="65" t="s">
        <v>306</v>
      </c>
      <c r="O25" s="65"/>
      <c r="P25" s="65" t="s">
        <v>285</v>
      </c>
      <c r="Q25" s="65" t="s">
        <v>324</v>
      </c>
      <c r="R25" s="65" t="s">
        <v>281</v>
      </c>
      <c r="S25" s="65" t="s">
        <v>297</v>
      </c>
      <c r="T25" s="65" t="s">
        <v>306</v>
      </c>
      <c r="V25" s="65"/>
      <c r="W25" s="65" t="s">
        <v>285</v>
      </c>
      <c r="X25" s="65" t="s">
        <v>324</v>
      </c>
      <c r="Y25" s="65" t="s">
        <v>281</v>
      </c>
      <c r="Z25" s="65" t="s">
        <v>297</v>
      </c>
      <c r="AA25" s="65" t="s">
        <v>306</v>
      </c>
      <c r="AC25" s="65"/>
      <c r="AD25" s="65" t="s">
        <v>285</v>
      </c>
      <c r="AE25" s="65" t="s">
        <v>324</v>
      </c>
      <c r="AF25" s="65" t="s">
        <v>281</v>
      </c>
      <c r="AG25" s="65" t="s">
        <v>297</v>
      </c>
      <c r="AH25" s="65" t="s">
        <v>306</v>
      </c>
      <c r="AJ25" s="65"/>
      <c r="AK25" s="65" t="s">
        <v>285</v>
      </c>
      <c r="AL25" s="65" t="s">
        <v>324</v>
      </c>
      <c r="AM25" s="65" t="s">
        <v>281</v>
      </c>
      <c r="AN25" s="65" t="s">
        <v>297</v>
      </c>
      <c r="AO25" s="65" t="s">
        <v>306</v>
      </c>
      <c r="AQ25" s="65"/>
      <c r="AR25" s="65" t="s">
        <v>285</v>
      </c>
      <c r="AS25" s="65" t="s">
        <v>324</v>
      </c>
      <c r="AT25" s="65" t="s">
        <v>281</v>
      </c>
      <c r="AU25" s="65" t="s">
        <v>297</v>
      </c>
      <c r="AV25" s="65" t="s">
        <v>306</v>
      </c>
      <c r="AX25" s="65"/>
      <c r="AY25" s="65" t="s">
        <v>285</v>
      </c>
      <c r="AZ25" s="65" t="s">
        <v>324</v>
      </c>
      <c r="BA25" s="65" t="s">
        <v>281</v>
      </c>
      <c r="BB25" s="65" t="s">
        <v>297</v>
      </c>
      <c r="BC25" s="65" t="s">
        <v>306</v>
      </c>
      <c r="BE25" s="65"/>
      <c r="BF25" s="65" t="s">
        <v>285</v>
      </c>
      <c r="BG25" s="65" t="s">
        <v>324</v>
      </c>
      <c r="BH25" s="65" t="s">
        <v>281</v>
      </c>
      <c r="BI25" s="65" t="s">
        <v>297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110.44369500000001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1.6944374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1.5381492000000001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16.598534000000001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2.16655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525.73030000000006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12.539476000000001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2.8913983999999999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2.710693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324</v>
      </c>
      <c r="D35" s="65" t="s">
        <v>281</v>
      </c>
      <c r="E35" s="65" t="s">
        <v>297</v>
      </c>
      <c r="F35" s="65" t="s">
        <v>306</v>
      </c>
      <c r="H35" s="65"/>
      <c r="I35" s="65" t="s">
        <v>285</v>
      </c>
      <c r="J35" s="65" t="s">
        <v>324</v>
      </c>
      <c r="K35" s="65" t="s">
        <v>281</v>
      </c>
      <c r="L35" s="65" t="s">
        <v>297</v>
      </c>
      <c r="M35" s="65" t="s">
        <v>306</v>
      </c>
      <c r="O35" s="65"/>
      <c r="P35" s="65" t="s">
        <v>285</v>
      </c>
      <c r="Q35" s="65" t="s">
        <v>324</v>
      </c>
      <c r="R35" s="65" t="s">
        <v>281</v>
      </c>
      <c r="S35" s="65" t="s">
        <v>297</v>
      </c>
      <c r="T35" s="65" t="s">
        <v>306</v>
      </c>
      <c r="V35" s="65"/>
      <c r="W35" s="65" t="s">
        <v>285</v>
      </c>
      <c r="X35" s="65" t="s">
        <v>324</v>
      </c>
      <c r="Y35" s="65" t="s">
        <v>281</v>
      </c>
      <c r="Z35" s="65" t="s">
        <v>297</v>
      </c>
      <c r="AA35" s="65" t="s">
        <v>306</v>
      </c>
      <c r="AC35" s="65"/>
      <c r="AD35" s="65" t="s">
        <v>285</v>
      </c>
      <c r="AE35" s="65" t="s">
        <v>324</v>
      </c>
      <c r="AF35" s="65" t="s">
        <v>281</v>
      </c>
      <c r="AG35" s="65" t="s">
        <v>297</v>
      </c>
      <c r="AH35" s="65" t="s">
        <v>306</v>
      </c>
      <c r="AJ35" s="65"/>
      <c r="AK35" s="65" t="s">
        <v>285</v>
      </c>
      <c r="AL35" s="65" t="s">
        <v>324</v>
      </c>
      <c r="AM35" s="65" t="s">
        <v>281</v>
      </c>
      <c r="AN35" s="65" t="s">
        <v>297</v>
      </c>
      <c r="AO35" s="65" t="s">
        <v>306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588.92523000000006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1313.4523999999999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5288.7075000000004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3161.3380000000002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171.11917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129.33770000000001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292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324</v>
      </c>
      <c r="D45" s="65" t="s">
        <v>281</v>
      </c>
      <c r="E45" s="65" t="s">
        <v>297</v>
      </c>
      <c r="F45" s="65" t="s">
        <v>306</v>
      </c>
      <c r="H45" s="65"/>
      <c r="I45" s="65" t="s">
        <v>285</v>
      </c>
      <c r="J45" s="65" t="s">
        <v>324</v>
      </c>
      <c r="K45" s="65" t="s">
        <v>281</v>
      </c>
      <c r="L45" s="65" t="s">
        <v>297</v>
      </c>
      <c r="M45" s="65" t="s">
        <v>306</v>
      </c>
      <c r="O45" s="65"/>
      <c r="P45" s="65" t="s">
        <v>285</v>
      </c>
      <c r="Q45" s="65" t="s">
        <v>324</v>
      </c>
      <c r="R45" s="65" t="s">
        <v>281</v>
      </c>
      <c r="S45" s="65" t="s">
        <v>297</v>
      </c>
      <c r="T45" s="65" t="s">
        <v>306</v>
      </c>
      <c r="V45" s="65"/>
      <c r="W45" s="65" t="s">
        <v>285</v>
      </c>
      <c r="X45" s="65" t="s">
        <v>324</v>
      </c>
      <c r="Y45" s="65" t="s">
        <v>281</v>
      </c>
      <c r="Z45" s="65" t="s">
        <v>297</v>
      </c>
      <c r="AA45" s="65" t="s">
        <v>306</v>
      </c>
      <c r="AC45" s="65"/>
      <c r="AD45" s="65" t="s">
        <v>285</v>
      </c>
      <c r="AE45" s="65" t="s">
        <v>324</v>
      </c>
      <c r="AF45" s="65" t="s">
        <v>281</v>
      </c>
      <c r="AG45" s="65" t="s">
        <v>297</v>
      </c>
      <c r="AH45" s="65" t="s">
        <v>306</v>
      </c>
      <c r="AJ45" s="65"/>
      <c r="AK45" s="65" t="s">
        <v>285</v>
      </c>
      <c r="AL45" s="65" t="s">
        <v>324</v>
      </c>
      <c r="AM45" s="65" t="s">
        <v>281</v>
      </c>
      <c r="AN45" s="65" t="s">
        <v>297</v>
      </c>
      <c r="AO45" s="65" t="s">
        <v>306</v>
      </c>
      <c r="AQ45" s="65"/>
      <c r="AR45" s="65" t="s">
        <v>285</v>
      </c>
      <c r="AS45" s="65" t="s">
        <v>324</v>
      </c>
      <c r="AT45" s="65" t="s">
        <v>281</v>
      </c>
      <c r="AU45" s="65" t="s">
        <v>297</v>
      </c>
      <c r="AV45" s="65" t="s">
        <v>306</v>
      </c>
      <c r="AX45" s="65"/>
      <c r="AY45" s="65" t="s">
        <v>285</v>
      </c>
      <c r="AZ45" s="65" t="s">
        <v>324</v>
      </c>
      <c r="BA45" s="65" t="s">
        <v>281</v>
      </c>
      <c r="BB45" s="65" t="s">
        <v>297</v>
      </c>
      <c r="BC45" s="65" t="s">
        <v>306</v>
      </c>
      <c r="BE45" s="65"/>
      <c r="BF45" s="65" t="s">
        <v>285</v>
      </c>
      <c r="BG45" s="65" t="s">
        <v>324</v>
      </c>
      <c r="BH45" s="65" t="s">
        <v>281</v>
      </c>
      <c r="BI45" s="65" t="s">
        <v>297</v>
      </c>
      <c r="BJ45" s="65" t="s">
        <v>306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15.821384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11.861252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1008.163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5.6792862999999999E-2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3.4395592000000001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160.5299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95.180756000000002</v>
      </c>
      <c r="AX46" s="65" t="s">
        <v>334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319</v>
      </c>
      <c r="D2" s="61">
        <v>56</v>
      </c>
      <c r="E2" s="61">
        <v>1867.895</v>
      </c>
      <c r="F2" s="61">
        <v>274.17203000000001</v>
      </c>
      <c r="G2" s="61">
        <v>47.804096000000001</v>
      </c>
      <c r="H2" s="61">
        <v>24.448412000000001</v>
      </c>
      <c r="I2" s="61">
        <v>23.355684</v>
      </c>
      <c r="J2" s="61">
        <v>79.303309999999996</v>
      </c>
      <c r="K2" s="61">
        <v>35.059254000000003</v>
      </c>
      <c r="L2" s="61">
        <v>44.244050000000001</v>
      </c>
      <c r="M2" s="61">
        <v>25.016082999999998</v>
      </c>
      <c r="N2" s="61">
        <v>2.9787876999999998</v>
      </c>
      <c r="O2" s="61">
        <v>14.708909999999999</v>
      </c>
      <c r="P2" s="61">
        <v>869.18100000000004</v>
      </c>
      <c r="Q2" s="61">
        <v>24.780999999999999</v>
      </c>
      <c r="R2" s="61">
        <v>558.91880000000003</v>
      </c>
      <c r="S2" s="61">
        <v>123.679695</v>
      </c>
      <c r="T2" s="61">
        <v>5222.8687</v>
      </c>
      <c r="U2" s="61">
        <v>4.7738794999999996</v>
      </c>
      <c r="V2" s="61">
        <v>21.662386000000001</v>
      </c>
      <c r="W2" s="61">
        <v>251.6121</v>
      </c>
      <c r="X2" s="61">
        <v>110.44369500000001</v>
      </c>
      <c r="Y2" s="61">
        <v>1.6944374</v>
      </c>
      <c r="Z2" s="61">
        <v>1.5381492000000001</v>
      </c>
      <c r="AA2" s="61">
        <v>16.598534000000001</v>
      </c>
      <c r="AB2" s="61">
        <v>2.16655</v>
      </c>
      <c r="AC2" s="61">
        <v>525.73030000000006</v>
      </c>
      <c r="AD2" s="61">
        <v>12.539476000000001</v>
      </c>
      <c r="AE2" s="61">
        <v>2.8913983999999999</v>
      </c>
      <c r="AF2" s="61">
        <v>2.710693</v>
      </c>
      <c r="AG2" s="61">
        <v>588.92523000000006</v>
      </c>
      <c r="AH2" s="61">
        <v>265.89233000000002</v>
      </c>
      <c r="AI2" s="61">
        <v>323.03293000000002</v>
      </c>
      <c r="AJ2" s="61">
        <v>1313.4523999999999</v>
      </c>
      <c r="AK2" s="61">
        <v>5288.7075000000004</v>
      </c>
      <c r="AL2" s="61">
        <v>171.11917</v>
      </c>
      <c r="AM2" s="61">
        <v>3161.3380000000002</v>
      </c>
      <c r="AN2" s="61">
        <v>129.33770000000001</v>
      </c>
      <c r="AO2" s="61">
        <v>15.821384</v>
      </c>
      <c r="AP2" s="61">
        <v>10.63935</v>
      </c>
      <c r="AQ2" s="61">
        <v>5.1820339999999998</v>
      </c>
      <c r="AR2" s="61">
        <v>11.861252</v>
      </c>
      <c r="AS2" s="61">
        <v>1008.163</v>
      </c>
      <c r="AT2" s="61">
        <v>5.6792862999999999E-2</v>
      </c>
      <c r="AU2" s="61">
        <v>3.4395592000000001</v>
      </c>
      <c r="AV2" s="61">
        <v>160.5299</v>
      </c>
      <c r="AW2" s="61">
        <v>95.180756000000002</v>
      </c>
      <c r="AX2" s="61">
        <v>0.15498723</v>
      </c>
      <c r="AY2" s="61">
        <v>1.3208253000000001</v>
      </c>
      <c r="AZ2" s="61">
        <v>344.27114999999998</v>
      </c>
      <c r="BA2" s="61">
        <v>47.852623000000001</v>
      </c>
      <c r="BB2" s="61">
        <v>14.085202000000001</v>
      </c>
      <c r="BC2" s="61">
        <v>15.910589999999999</v>
      </c>
      <c r="BD2" s="61">
        <v>17.838215000000002</v>
      </c>
      <c r="BE2" s="61">
        <v>1.3554980999999999</v>
      </c>
      <c r="BF2" s="61">
        <v>6.9780119999999997</v>
      </c>
      <c r="BG2" s="61">
        <v>2.7754896000000001E-3</v>
      </c>
      <c r="BH2" s="61">
        <v>2.8972353999999999E-2</v>
      </c>
      <c r="BI2" s="61">
        <v>2.2338413000000001E-2</v>
      </c>
      <c r="BJ2" s="61">
        <v>9.4352759999999994E-2</v>
      </c>
      <c r="BK2" s="61">
        <v>2.1349920000000001E-4</v>
      </c>
      <c r="BL2" s="61">
        <v>0.29200999999999999</v>
      </c>
      <c r="BM2" s="61">
        <v>3.3661637</v>
      </c>
      <c r="BN2" s="61">
        <v>0.8790038</v>
      </c>
      <c r="BO2" s="61">
        <v>51.363520000000001</v>
      </c>
      <c r="BP2" s="61">
        <v>9.0212880000000002</v>
      </c>
      <c r="BQ2" s="61">
        <v>16.420952</v>
      </c>
      <c r="BR2" s="61">
        <v>61.900917</v>
      </c>
      <c r="BS2" s="61">
        <v>30.094421000000001</v>
      </c>
      <c r="BT2" s="61">
        <v>9.5029839999999997</v>
      </c>
      <c r="BU2" s="61">
        <v>6.2635990000000002E-2</v>
      </c>
      <c r="BV2" s="61">
        <v>7.6629355999999996E-2</v>
      </c>
      <c r="BW2" s="61">
        <v>0.66174745999999995</v>
      </c>
      <c r="BX2" s="61">
        <v>1.4278147000000001</v>
      </c>
      <c r="BY2" s="61">
        <v>0.17426175999999999</v>
      </c>
      <c r="BZ2" s="61">
        <v>1.2239924000000001E-3</v>
      </c>
      <c r="CA2" s="61">
        <v>1.006219</v>
      </c>
      <c r="CB2" s="61">
        <v>4.7475044000000001E-2</v>
      </c>
      <c r="CC2" s="61">
        <v>0.43882840000000001</v>
      </c>
      <c r="CD2" s="61">
        <v>2.7213569</v>
      </c>
      <c r="CE2" s="61">
        <v>7.4759290000000006E-2</v>
      </c>
      <c r="CF2" s="61">
        <v>0.40440628000000001</v>
      </c>
      <c r="CG2" s="61">
        <v>1.2449999E-6</v>
      </c>
      <c r="CH2" s="61">
        <v>9.3209879999999995E-2</v>
      </c>
      <c r="CI2" s="61">
        <v>2.5329929999999999E-3</v>
      </c>
      <c r="CJ2" s="61">
        <v>5.1706240000000001</v>
      </c>
      <c r="CK2" s="61">
        <v>1.9074405999999999E-2</v>
      </c>
      <c r="CL2" s="61">
        <v>0.90411580000000002</v>
      </c>
      <c r="CM2" s="61">
        <v>3.1701044999999999</v>
      </c>
      <c r="CN2" s="61">
        <v>2750.4625999999998</v>
      </c>
      <c r="CO2" s="61">
        <v>4855.777</v>
      </c>
      <c r="CP2" s="61">
        <v>3306.7042999999999</v>
      </c>
      <c r="CQ2" s="61">
        <v>1092.9391000000001</v>
      </c>
      <c r="CR2" s="61">
        <v>560.57169999999996</v>
      </c>
      <c r="CS2" s="61">
        <v>439.72897</v>
      </c>
      <c r="CT2" s="61">
        <v>2770.752</v>
      </c>
      <c r="CU2" s="61">
        <v>1850.4757</v>
      </c>
      <c r="CV2" s="61">
        <v>1344.8717999999999</v>
      </c>
      <c r="CW2" s="61">
        <v>2098.1289999999999</v>
      </c>
      <c r="CX2" s="61">
        <v>592.60379999999998</v>
      </c>
      <c r="CY2" s="61">
        <v>3308.9348</v>
      </c>
      <c r="CZ2" s="61">
        <v>1691.0491999999999</v>
      </c>
      <c r="DA2" s="61">
        <v>4330.4795000000004</v>
      </c>
      <c r="DB2" s="61">
        <v>3760.7795000000001</v>
      </c>
      <c r="DC2" s="61">
        <v>6254.6229999999996</v>
      </c>
      <c r="DD2" s="61">
        <v>10118.957</v>
      </c>
      <c r="DE2" s="61">
        <v>2294.982</v>
      </c>
      <c r="DF2" s="61">
        <v>4056.5989</v>
      </c>
      <c r="DG2" s="61">
        <v>2405.5972000000002</v>
      </c>
      <c r="DH2" s="61">
        <v>175.93378999999999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47.852623000000001</v>
      </c>
      <c r="B6">
        <f>BB2</f>
        <v>14.085202000000001</v>
      </c>
      <c r="C6">
        <f>BC2</f>
        <v>15.910589999999999</v>
      </c>
      <c r="D6">
        <f>BD2</f>
        <v>17.838215000000002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23804</v>
      </c>
      <c r="C2" s="56">
        <f ca="1">YEAR(TODAY())-YEAR(B2)+IF(TODAY()&gt;=DATE(YEAR(TODAY()),MONTH(B2),DAY(B2)),0,-1)</f>
        <v>56</v>
      </c>
      <c r="E2" s="52">
        <v>152</v>
      </c>
      <c r="F2" s="53" t="s">
        <v>275</v>
      </c>
      <c r="G2" s="52">
        <v>49.2</v>
      </c>
      <c r="H2" s="51" t="s">
        <v>40</v>
      </c>
      <c r="I2" s="72">
        <f>ROUND(G3/E3^2,1)</f>
        <v>21.3</v>
      </c>
    </row>
    <row r="3" spans="1:9" x14ac:dyDescent="0.3">
      <c r="E3" s="51">
        <f>E2/100</f>
        <v>1.52</v>
      </c>
      <c r="F3" s="51" t="s">
        <v>39</v>
      </c>
      <c r="G3" s="51">
        <f>G2</f>
        <v>49.2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심인주, ID : H1900891)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10일 10:18:06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152</v>
      </c>
      <c r="L12" s="124"/>
      <c r="M12" s="117">
        <f>'개인정보 및 신체계측 입력'!G2</f>
        <v>49.2</v>
      </c>
      <c r="N12" s="118"/>
      <c r="O12" s="113" t="s">
        <v>270</v>
      </c>
      <c r="P12" s="107"/>
      <c r="Q12" s="90">
        <f>'개인정보 및 신체계측 입력'!I2</f>
        <v>21.3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심인주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68.323999999999998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11.913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19.763000000000002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15.3</v>
      </c>
      <c r="L72" s="36" t="s">
        <v>52</v>
      </c>
      <c r="M72" s="36">
        <f>ROUND('DRIs DATA'!K8,1)</f>
        <v>7.2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74.52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180.52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110.44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144.44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73.62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352.58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158.21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2021-09-10T01:35:45Z</dcterms:modified>
</cp:coreProperties>
</file>