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<sst xmlns="http://schemas.openxmlformats.org/spreadsheetml/2006/main" count="692" uniqueCount="339">
  <si>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</si>
  <si>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</si>
  <si>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</si>
  <si>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</si>
  <si>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</si>
  <si>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</si>
  <si>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</si>
  <si>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</si>
  <si>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</si>
  <si>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</si>
  <si>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</si>
  <si>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</si>
  <si>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</si>
  <si>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</si>
  <si>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</si>
  <si>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</si>
  <si>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</si>
  <si>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</si>
  <si>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</si>
  <si>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</si>
  <si>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</si>
  <si>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</si>
  <si>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</si>
  <si>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</si>
  <si>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</si>
  <si>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</si>
  <si>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</si>
  <si>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</si>
  <si>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</si>
  <si>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</si>
  <si>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</si>
  <si>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</si>
  <si>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</si>
  <si>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</si>
  <si>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</si>
  <si>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</si>
  <si>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</si>
  <si>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</si>
  <si>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</si>
  <si>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</si>
  <si>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</si>
  <si>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</si>
  <si>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</si>
  <si>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</si>
  <si>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</si>
  <si>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</si>
  <si>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</si>
  <si>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</si>
  <si>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</si>
  <si>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</si>
  <si>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</si>
  <si>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</si>
  <si>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</si>
  <si>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</si>
  <si>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</si>
  <si>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</si>
  <si>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</si>
  <si>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</si>
  <si>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</si>
  <si>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</si>
  <si>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</si>
  <si>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</si>
  <si>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</si>
  <si>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</si>
  <si>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</si>
  <si>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</si>
  <si>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</si>
  <si>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</si>
  <si>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</si>
  <si>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</si>
  <si>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</si>
  <si>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</si>
  <si>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</si>
  <si>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</si>
  <si>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</si>
  <si>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</si>
  <si>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</si>
  <si>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</si>
  <si>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</si>
  <si>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</si>
  <si>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</si>
  <si>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</si>
  <si>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</si>
  <si>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</si>
  <si>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</si>
  <si>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</si>
  <si>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</si>
  <si>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</si>
  <si>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</si>
  <si>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</si>
  <si>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</si>
  <si>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</si>
  <si>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</si>
  <si>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</si>
  <si>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</si>
  <si>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</si>
  <si>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</si>
  <si>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</si>
  <si>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</si>
  <si>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</si>
  <si>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</si>
  <si>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</si>
  <si>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</si>
  <si>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</si>
  <si>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</si>
  <si>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</si>
  <si>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</si>
  <si>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</si>
  <si>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</si>
  <si>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</si>
  <si>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</si>
  <si>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</si>
  <si>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</si>
  <si>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</si>
  <si>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</si>
  <si>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</si>
  <si>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</si>
  <si>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</si>
  <si>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</si>
  <si>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</si>
  <si>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</si>
  <si>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</si>
  <si>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</si>
  <si>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</si>
  <si>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</si>
  <si>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</si>
  <si>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</si>
  <si>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</si>
  <si>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</si>
  <si>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</si>
  <si>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</si>
  <si>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</si>
  <si>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</si>
  <si>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</si>
  <si>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</si>
  <si>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</si>
  <si>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</si>
  <si>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</si>
  <si>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</si>
  <si>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</si>
  <si>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</si>
  <si>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</si>
  <si>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</si>
  <si>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</si>
  <si>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</si>
  <si>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</si>
  <si>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</si>
  <si>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</si>
  <si>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</si>
  <si>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</si>
  <si>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</si>
  <si>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</si>
  <si>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</si>
  <si>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</si>
  <si>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</si>
  <si>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</si>
  <si>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</si>
  <si>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</si>
  <si>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</si>
  <si>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</si>
  <si>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</si>
  <si>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</si>
  <si>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</si>
  <si>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</si>
  <si>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</si>
  <si>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</si>
  <si>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</si>
  <si>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</si>
  <si>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</si>
  <si>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</si>
  <si>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</si>
  <si>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</si>
  <si>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</si>
  <si>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</si>
  <si>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</si>
  <si>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</si>
  <si>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</si>
  <si>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</si>
  <si>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</si>
  <si>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</si>
  <si>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</si>
  <si>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</si>
  <si>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</si>
  <si>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</si>
  <si>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</si>
  <si>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</si>
  <si>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</si>
  <si>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</si>
  <si>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</si>
  <si>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</si>
  <si>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</si>
  <si>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</si>
  <si>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</si>
  <si>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</si>
  <si>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</si>
  <si>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</si>
  <si>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</si>
  <si>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</si>
  <si>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</si>
  <si>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</si>
  <si>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</si>
  <si>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</si>
  <si>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</si>
  <si>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</si>
  <si>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</si>
  <si>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</si>
  <si>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</si>
  <si>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</si>
  <si>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</si>
  <si>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</si>
  <si>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</si>
  <si>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</si>
  <si>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</si>
  <si>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</si>
  <si>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</si>
  <si>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</si>
  <si>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</si>
  <si>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</si>
  <si>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</si>
  <si>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</si>
  <si>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</si>
  <si>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</si>
  <si>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</si>
  <si>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</si>
  <si>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</si>
  <si>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</si>
  <si>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</si>
  <si>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</si>
  <si>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</si>
  <si>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</si>
  <si>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</si>
  <si>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</si>
  <si>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</si>
  <si>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</si>
  <si>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</si>
  <si>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</si>
  <si>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</si>
  <si>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</si>
  <si>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</si>
  <si>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</si>
  <si>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</si>
  <si>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</si>
  <si>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</si>
  <si>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</si>
  <si>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</si>
  <si>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</si>
  <si>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</si>
  <si>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</si>
  <si>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</si>
  <si>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</si>
  <si>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</si>
  <si>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</si>
  <si>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</si>
  <si>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</si>
  <si>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</si>
  <si>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</si>
  <si>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</si>
  <si>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</si>
  <si>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</si>
  <si>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</si>
  <si>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</si>
  <si>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</si>
  <si>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</si>
  <si>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</si>
  <si>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</si>
  <si>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</si>
  <si>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</si>
  <si>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</si>
  <si>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</si>
  <si>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</si>
  <si>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</si>
  <si>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</si>
  <si>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</si>
  <si>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</si>
  <si>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</si>
  <si>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</si>
  <si>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</si>
  <si>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에너지(kcal)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</si>
  <si>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</si>
  <si>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</si>
  <si>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</si>
  <si>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충분섭취량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</si>
  <si>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</si>
  <si>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</si>
  <si>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</si>
  <si>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</si>
  <si>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</si>
  <si>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</si>
  <si>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</si>
  <si>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</si>
  <si>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</si>
  <si>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</si>
  <si>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</si>
  <si>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</si>
  <si>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</si>
  <si>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</si>
  <si>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</si>
  <si>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</si>
  <si>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</si>
  <si>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</si>
  <si>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</si>
  <si>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</si>
  <si>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</si>
  <si>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</si>
  <si>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</si>
  <si>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</si>
  <si>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</si>
  <si>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</si>
  <si>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</si>
  <si>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</si>
  <si>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</si>
  <si>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</si>
  <si>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</si>
  <si>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</si>
  <si>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</si>
  <si>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</si>
  <si>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</si>
  <si>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</si>
  <si>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구리(ug/일)</t>
    <phoneticPr fontId="1" type="noConversion"/>
  </si>
  <si>
    <t>열량영양소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</si>
  <si>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</si>
  <si>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</si>
  <si>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</si>
  <si>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</si>
  <si>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</si>
  <si>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</si>
  <si>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</si>
  <si>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</si>
  <si>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</si>
  <si>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</si>
  <si>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나트륨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</si>
  <si>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</si>
  <si>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</si>
  <si>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</si>
  <si>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이춘규, ID : H1900892)</t>
  </si>
  <si>
    <t>2021년 09월 10일 10:19:31</t>
  </si>
  <si>
    <t>H1900892</t>
  </si>
  <si>
    <t>이춘규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</si>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</sst>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114.55976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63688"/>
        <c:axId val="216276304"/>
      </c:barChart>
      <c:catAx>
        <c:axId val="25906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6304"/>
        <c:crosses val="autoZero"/>
        <c:auto val="1"/>
        <c:lblAlgn val="ctr"/>
        <c:lblOffset val="100"/>
        <c:noMultiLvlLbl val="0"/>
      </c:catAx>
      <c:valAx>
        <c:axId val="21627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6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4.5539044999999998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872"/>
        <c:axId val="516407400"/>
      </c:barChart>
      <c:catAx>
        <c:axId val="5164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400"/>
        <c:crosses val="autoZero"/>
        <c:auto val="1"/>
        <c:lblAlgn val="ctr"/>
        <c:lblOffset val="100"/>
        <c:noMultiLvlLbl val="0"/>
      </c:catAx>
      <c:valAx>
        <c:axId val="51640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1.7673709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8968"/>
        <c:axId val="516407008"/>
      </c:barChart>
      <c:catAx>
        <c:axId val="51640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008"/>
        <c:crosses val="autoZero"/>
        <c:auto val="1"/>
        <c:lblAlgn val="ctr"/>
        <c:lblOffset val="100"/>
        <c:noMultiLvlLbl val="0"/>
      </c:catAx>
      <c:valAx>
        <c:axId val="51640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1961.2456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9360"/>
        <c:axId val="516404264"/>
      </c:barChart>
      <c:catAx>
        <c:axId val="51640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4264"/>
        <c:crosses val="autoZero"/>
        <c:auto val="1"/>
        <c:lblAlgn val="ctr"/>
        <c:lblOffset val="100"/>
        <c:noMultiLvlLbl val="0"/>
      </c:catAx>
      <c:valAx>
        <c:axId val="51640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5316.8315000000002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3952"/>
        <c:axId val="216278264"/>
      </c:barChart>
      <c:catAx>
        <c:axId val="21627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8264"/>
        <c:crosses val="autoZero"/>
        <c:auto val="1"/>
        <c:lblAlgn val="ctr"/>
        <c:lblOffset val="100"/>
        <c:noMultiLvlLbl val="0"/>
      </c:catAx>
      <c:valAx>
        <c:axId val="216278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274.24306999999999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7088"/>
        <c:axId val="216272776"/>
      </c:barChart>
      <c:catAx>
        <c:axId val="21627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2776"/>
        <c:crosses val="autoZero"/>
        <c:auto val="1"/>
        <c:lblAlgn val="ctr"/>
        <c:lblOffset val="100"/>
        <c:noMultiLvlLbl val="0"/>
      </c:catAx>
      <c:valAx>
        <c:axId val="21627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170.80533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8544"/>
        <c:axId val="521412072"/>
      </c:barChart>
      <c:catAx>
        <c:axId val="52140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12072"/>
        <c:crosses val="autoZero"/>
        <c:auto val="1"/>
        <c:lblAlgn val="ctr"/>
        <c:lblOffset val="100"/>
        <c:noMultiLvlLbl val="0"/>
      </c:catAx>
      <c:valAx>
        <c:axId val="52141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14.521718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9328"/>
        <c:axId val="521406584"/>
      </c:barChart>
      <c:catAx>
        <c:axId val="52140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6584"/>
        <c:crosses val="autoZero"/>
        <c:auto val="1"/>
        <c:lblAlgn val="ctr"/>
        <c:lblOffset val="100"/>
        <c:noMultiLvlLbl val="0"/>
      </c:catAx>
      <c:valAx>
        <c:axId val="521406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2817.6309999999999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8936"/>
        <c:axId val="521409720"/>
      </c:barChart>
      <c:catAx>
        <c:axId val="52140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9720"/>
        <c:crosses val="autoZero"/>
        <c:auto val="1"/>
        <c:lblAlgn val="ctr"/>
        <c:lblOffset val="100"/>
        <c:noMultiLvlLbl val="0"/>
      </c:catAx>
      <c:valAx>
        <c:axId val="5214097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0.36219263000000002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7368"/>
        <c:axId val="521405408"/>
      </c:barChart>
      <c:catAx>
        <c:axId val="52140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5408"/>
        <c:crosses val="autoZero"/>
        <c:auto val="1"/>
        <c:lblAlgn val="ctr"/>
        <c:lblOffset val="100"/>
        <c:noMultiLvlLbl val="0"/>
      </c:catAx>
      <c:valAx>
        <c:axId val="52140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4.662083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10896"/>
        <c:axId val="521411288"/>
      </c:barChart>
      <c:catAx>
        <c:axId val="52141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11288"/>
        <c:crosses val="autoZero"/>
        <c:auto val="1"/>
        <c:lblAlgn val="ctr"/>
        <c:lblOffset val="100"/>
        <c:noMultiLvlLbl val="0"/>
      </c:catAx>
      <c:valAx>
        <c:axId val="521411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1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47.898476000000002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9048"/>
        <c:axId val="216275520"/>
      </c:barChart>
      <c:catAx>
        <c:axId val="21627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5520"/>
        <c:crosses val="autoZero"/>
        <c:auto val="1"/>
        <c:lblAlgn val="ctr"/>
        <c:lblOffset val="100"/>
        <c:noMultiLvlLbl val="0"/>
      </c:catAx>
      <c:valAx>
        <c:axId val="216275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258.90480000000002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6192"/>
        <c:axId val="521406976"/>
      </c:barChart>
      <c:catAx>
        <c:axId val="5214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6976"/>
        <c:crosses val="autoZero"/>
        <c:auto val="1"/>
        <c:lblAlgn val="ctr"/>
        <c:lblOffset val="100"/>
        <c:noMultiLvlLbl val="0"/>
      </c:catAx>
      <c:valAx>
        <c:axId val="52140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111.875336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7760"/>
        <c:axId val="532684248"/>
      </c:barChart>
      <c:catAx>
        <c:axId val="52140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4248"/>
        <c:crosses val="autoZero"/>
        <c:auto val="1"/>
        <c:lblAlgn val="ctr"/>
        <c:lblOffset val="100"/>
        <c:noMultiLvlLbl val="0"/>
      </c:catAx>
      <c:valAx>
        <c:axId val="53268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5.093</c:v>
                </c:pt>
                <c:pt idx="1">
                  <c:v>8.5630000000000006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680720"/>
        <c:axId val="532686600"/>
      </c:barChart>
      <c:catAx>
        <c:axId val="5326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6600"/>
        <c:crosses val="autoZero"/>
        <c:auto val="1"/>
        <c:lblAlgn val="ctr"/>
        <c:lblOffset val="100"/>
        <c:noMultiLvlLbl val="0"/>
      </c:catAx>
      <c:valAx>
        <c:axId val="53268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15.908111999999999</c:v>
                </c:pt>
                <c:pt idx="1">
                  <c:v>20.109342999999999</c:v>
                </c:pt>
                <c:pt idx="2">
                  <c:v>23.062902000000001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932.26900000000001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5032"/>
        <c:axId val="532681112"/>
      </c:barChart>
      <c:catAx>
        <c:axId val="53268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1112"/>
        <c:crosses val="autoZero"/>
        <c:auto val="1"/>
        <c:lblAlgn val="ctr"/>
        <c:lblOffset val="100"/>
        <c:noMultiLvlLbl val="0"/>
      </c:catAx>
      <c:valAx>
        <c:axId val="532681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28.543565999999998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1896"/>
        <c:axId val="532682680"/>
      </c:barChart>
      <c:catAx>
        <c:axId val="53268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2680"/>
        <c:crosses val="autoZero"/>
        <c:auto val="1"/>
        <c:lblAlgn val="ctr"/>
        <c:lblOffset val="100"/>
        <c:noMultiLvlLbl val="0"/>
      </c:catAx>
      <c:valAx>
        <c:axId val="53268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68.603999999999999</c:v>
                </c:pt>
                <c:pt idx="1">
                  <c:v>11.707000000000001</c:v>
                </c:pt>
                <c:pt idx="2">
                  <c:v>19.689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686992"/>
        <c:axId val="532683464"/>
      </c:barChart>
      <c:catAx>
        <c:axId val="53268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3464"/>
        <c:crosses val="autoZero"/>
        <c:auto val="1"/>
        <c:lblAlgn val="ctr"/>
        <c:lblOffset val="100"/>
        <c:noMultiLvlLbl val="0"/>
      </c:catAx>
      <c:valAx>
        <c:axId val="53268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3325.0614999999998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3856"/>
        <c:axId val="532687776"/>
      </c:barChart>
      <c:catAx>
        <c:axId val="53268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7776"/>
        <c:crosses val="autoZero"/>
        <c:auto val="1"/>
        <c:lblAlgn val="ctr"/>
        <c:lblOffset val="100"/>
        <c:noMultiLvlLbl val="0"/>
      </c:catAx>
      <c:valAx>
        <c:axId val="532687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247.20572999999999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5816"/>
        <c:axId val="532680328"/>
      </c:barChart>
      <c:catAx>
        <c:axId val="53268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0328"/>
        <c:crosses val="autoZero"/>
        <c:auto val="1"/>
        <c:lblAlgn val="ctr"/>
        <c:lblOffset val="100"/>
        <c:noMultiLvlLbl val="0"/>
      </c:catAx>
      <c:valAx>
        <c:axId val="532680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997.86739999999998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3872"/>
        <c:axId val="533323480"/>
      </c:barChart>
      <c:catAx>
        <c:axId val="53332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3480"/>
        <c:crosses val="autoZero"/>
        <c:auto val="1"/>
        <c:lblAlgn val="ctr"/>
        <c:lblOffset val="100"/>
        <c:noMultiLvlLbl val="0"/>
      </c:catAx>
      <c:valAx>
        <c:axId val="53332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4.6469180000000003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3168"/>
        <c:axId val="216272384"/>
      </c:barChart>
      <c:catAx>
        <c:axId val="21627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2384"/>
        <c:crosses val="autoZero"/>
        <c:auto val="1"/>
        <c:lblAlgn val="ctr"/>
        <c:lblOffset val="100"/>
        <c:noMultiLvlLbl val="0"/>
      </c:catAx>
      <c:valAx>
        <c:axId val="21627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6389.9184999999998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3088"/>
        <c:axId val="533324264"/>
      </c:barChart>
      <c:catAx>
        <c:axId val="53332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4264"/>
        <c:crosses val="autoZero"/>
        <c:auto val="1"/>
        <c:lblAlgn val="ctr"/>
        <c:lblOffset val="100"/>
        <c:noMultiLvlLbl val="0"/>
      </c:catAx>
      <c:valAx>
        <c:axId val="53332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21.162576999999999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2696"/>
        <c:axId val="533324656"/>
      </c:barChart>
      <c:catAx>
        <c:axId val="53332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4656"/>
        <c:crosses val="autoZero"/>
        <c:auto val="1"/>
        <c:lblAlgn val="ctr"/>
        <c:lblOffset val="100"/>
        <c:noMultiLvlLbl val="0"/>
      </c:catAx>
      <c:valAx>
        <c:axId val="53332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2.8233511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5048"/>
        <c:axId val="533329360"/>
      </c:barChart>
      <c:catAx>
        <c:axId val="53332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9360"/>
        <c:crosses val="autoZero"/>
        <c:auto val="1"/>
        <c:lblAlgn val="ctr"/>
        <c:lblOffset val="100"/>
        <c:noMultiLvlLbl val="0"/>
      </c:catAx>
      <c:valAx>
        <c:axId val="53332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234.06228999999999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9440"/>
        <c:axId val="216278656"/>
      </c:barChart>
      <c:catAx>
        <c:axId val="21627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8656"/>
        <c:crosses val="autoZero"/>
        <c:auto val="1"/>
        <c:lblAlgn val="ctr"/>
        <c:lblOffset val="100"/>
        <c:noMultiLvlLbl val="0"/>
      </c:catAx>
      <c:valAx>
        <c:axId val="21627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2.3076017000000002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5912"/>
        <c:axId val="216274736"/>
      </c:barChart>
      <c:catAx>
        <c:axId val="21627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4736"/>
        <c:crosses val="autoZero"/>
        <c:auto val="1"/>
        <c:lblAlgn val="ctr"/>
        <c:lblOffset val="100"/>
        <c:noMultiLvlLbl val="0"/>
      </c:catAx>
      <c:valAx>
        <c:axId val="216274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27.220596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7872"/>
        <c:axId val="516404656"/>
      </c:barChart>
      <c:catAx>
        <c:axId val="21627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4656"/>
        <c:crosses val="autoZero"/>
        <c:auto val="1"/>
        <c:lblAlgn val="ctr"/>
        <c:lblOffset val="100"/>
        <c:noMultiLvlLbl val="0"/>
      </c:catAx>
      <c:valAx>
        <c:axId val="51640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2.8233511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2304"/>
        <c:axId val="516405832"/>
      </c:barChart>
      <c:catAx>
        <c:axId val="51640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5832"/>
        <c:crosses val="autoZero"/>
        <c:auto val="1"/>
        <c:lblAlgn val="ctr"/>
        <c:lblOffset val="100"/>
        <c:noMultiLvlLbl val="0"/>
      </c:catAx>
      <c:valAx>
        <c:axId val="51640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869.90409999999997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480"/>
        <c:axId val="516401912"/>
      </c:barChart>
      <c:catAx>
        <c:axId val="51640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1912"/>
        <c:crosses val="autoZero"/>
        <c:auto val="1"/>
        <c:lblAlgn val="ctr"/>
        <c:lblOffset val="100"/>
        <c:noMultiLvlLbl val="0"/>
      </c:catAx>
      <c:valAx>
        <c:axId val="51640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16.240164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088"/>
        <c:axId val="516402696"/>
      </c:barChart>
      <c:catAx>
        <c:axId val="51640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2696"/>
        <c:crosses val="autoZero"/>
        <c:auto val="1"/>
        <c:lblAlgn val="ctr"/>
        <c:lblOffset val="100"/>
        <c:noMultiLvlLbl val="0"/>
      </c:catAx>
      <c:valAx>
        <c:axId val="51640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이춘규, ID : H1900892)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10일 10:19:31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3325.0614999999998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114.55976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47.898476000000002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68.603999999999999</v>
      </c>
      <c r="G8" s="59">
        <f>'DRIs DATA 입력'!G8</f>
        <v>11.707000000000001</v>
      </c>
      <c r="H8" s="59">
        <f>'DRIs DATA 입력'!H8</f>
        <v>19.689</v>
      </c>
      <c r="I8" s="46"/>
      <c r="J8" s="59" t="s">
        <v>215</v>
      </c>
      <c r="K8" s="59">
        <f>'DRIs DATA 입력'!K8</f>
        <v>5.093</v>
      </c>
      <c r="L8" s="59">
        <f>'DRIs DATA 입력'!L8</f>
        <v>8.5630000000000006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932.26900000000001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28.543565999999998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4.6469180000000003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234.06228999999999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247.20572999999999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2.5827384000000002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2.3076017000000002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27.220596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2.8233511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869.90409999999997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16.240164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4.5539044999999998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1.7673709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997.86739999999998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1961.2456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6389.9184999999998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5316.8315000000002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274.24306999999999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170.80533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21.162576999999999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14.521718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2817.6309999999999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0.36219263000000002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4.662083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258.90480000000002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111.875336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9" sqref="K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295</v>
      </c>
      <c r="B1" s="61" t="s">
        <v>334</v>
      </c>
      <c r="G1" s="62" t="s">
        <v>296</v>
      </c>
      <c r="H1" s="61" t="s">
        <v>335</v>
      </c>
    </row>
    <row r="3" spans="1:27" x14ac:dyDescent="0.3">
      <c r="A3" s="68" t="s">
        <v>282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319</v>
      </c>
      <c r="F4" s="70"/>
      <c r="G4" s="70"/>
      <c r="H4" s="71"/>
      <c r="J4" s="69" t="s">
        <v>309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320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306</v>
      </c>
      <c r="E5" s="65"/>
      <c r="F5" s="65" t="s">
        <v>321</v>
      </c>
      <c r="G5" s="65" t="s">
        <v>284</v>
      </c>
      <c r="H5" s="65" t="s">
        <v>45</v>
      </c>
      <c r="J5" s="65"/>
      <c r="K5" s="65" t="s">
        <v>310</v>
      </c>
      <c r="L5" s="65" t="s">
        <v>322</v>
      </c>
      <c r="N5" s="65"/>
      <c r="O5" s="65" t="s">
        <v>285</v>
      </c>
      <c r="P5" s="65" t="s">
        <v>323</v>
      </c>
      <c r="Q5" s="65" t="s">
        <v>281</v>
      </c>
      <c r="R5" s="65" t="s">
        <v>297</v>
      </c>
      <c r="S5" s="65" t="s">
        <v>306</v>
      </c>
      <c r="U5" s="65"/>
      <c r="V5" s="65" t="s">
        <v>285</v>
      </c>
      <c r="W5" s="65" t="s">
        <v>323</v>
      </c>
      <c r="X5" s="65" t="s">
        <v>281</v>
      </c>
      <c r="Y5" s="65" t="s">
        <v>297</v>
      </c>
      <c r="Z5" s="65" t="s">
        <v>306</v>
      </c>
    </row>
    <row r="6" spans="1:27" x14ac:dyDescent="0.3">
      <c r="A6" s="65" t="s">
        <v>277</v>
      </c>
      <c r="B6" s="65">
        <v>2000</v>
      </c>
      <c r="C6" s="65">
        <v>3325.0614999999998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298</v>
      </c>
      <c r="O6" s="65">
        <v>45</v>
      </c>
      <c r="P6" s="65">
        <v>55</v>
      </c>
      <c r="Q6" s="65">
        <v>0</v>
      </c>
      <c r="R6" s="65">
        <v>0</v>
      </c>
      <c r="S6" s="65">
        <v>114.55976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47.898476000000002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299</v>
      </c>
      <c r="F8" s="65">
        <v>68.603999999999999</v>
      </c>
      <c r="G8" s="65">
        <v>11.707000000000001</v>
      </c>
      <c r="H8" s="65">
        <v>19.689</v>
      </c>
      <c r="J8" s="65" t="s">
        <v>299</v>
      </c>
      <c r="K8" s="65">
        <v>5.093</v>
      </c>
      <c r="L8" s="65">
        <v>8.5630000000000006</v>
      </c>
    </row>
    <row r="13" spans="1:27" x14ac:dyDescent="0.3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287</v>
      </c>
      <c r="B14" s="67"/>
      <c r="C14" s="67"/>
      <c r="D14" s="67"/>
      <c r="E14" s="67"/>
      <c r="F14" s="67"/>
      <c r="H14" s="67" t="s">
        <v>288</v>
      </c>
      <c r="I14" s="67"/>
      <c r="J14" s="67"/>
      <c r="K14" s="67"/>
      <c r="L14" s="67"/>
      <c r="M14" s="67"/>
      <c r="O14" s="67" t="s">
        <v>278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285</v>
      </c>
      <c r="C15" s="65" t="s">
        <v>323</v>
      </c>
      <c r="D15" s="65" t="s">
        <v>281</v>
      </c>
      <c r="E15" s="65" t="s">
        <v>297</v>
      </c>
      <c r="F15" s="65" t="s">
        <v>306</v>
      </c>
      <c r="H15" s="65"/>
      <c r="I15" s="65" t="s">
        <v>285</v>
      </c>
      <c r="J15" s="65" t="s">
        <v>323</v>
      </c>
      <c r="K15" s="65" t="s">
        <v>281</v>
      </c>
      <c r="L15" s="65" t="s">
        <v>297</v>
      </c>
      <c r="M15" s="65" t="s">
        <v>306</v>
      </c>
      <c r="O15" s="65"/>
      <c r="P15" s="65" t="s">
        <v>285</v>
      </c>
      <c r="Q15" s="65" t="s">
        <v>323</v>
      </c>
      <c r="R15" s="65" t="s">
        <v>281</v>
      </c>
      <c r="S15" s="65" t="s">
        <v>297</v>
      </c>
      <c r="T15" s="65" t="s">
        <v>306</v>
      </c>
      <c r="V15" s="65"/>
      <c r="W15" s="65" t="s">
        <v>285</v>
      </c>
      <c r="X15" s="65" t="s">
        <v>323</v>
      </c>
      <c r="Y15" s="65" t="s">
        <v>281</v>
      </c>
      <c r="Z15" s="65" t="s">
        <v>297</v>
      </c>
      <c r="AA15" s="65" t="s">
        <v>306</v>
      </c>
    </row>
    <row r="16" spans="1:27" x14ac:dyDescent="0.3">
      <c r="A16" s="65" t="s">
        <v>302</v>
      </c>
      <c r="B16" s="65">
        <v>500</v>
      </c>
      <c r="C16" s="65">
        <v>700</v>
      </c>
      <c r="D16" s="65">
        <v>0</v>
      </c>
      <c r="E16" s="65">
        <v>3000</v>
      </c>
      <c r="F16" s="65">
        <v>932.26900000000001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28.543565999999998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4.6469180000000003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234.06228999999999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311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326</v>
      </c>
      <c r="AD24" s="67"/>
      <c r="AE24" s="67"/>
      <c r="AF24" s="67"/>
      <c r="AG24" s="67"/>
      <c r="AH24" s="67"/>
      <c r="AJ24" s="67" t="s">
        <v>305</v>
      </c>
      <c r="AK24" s="67"/>
      <c r="AL24" s="67"/>
      <c r="AM24" s="67"/>
      <c r="AN24" s="67"/>
      <c r="AO24" s="67"/>
      <c r="AQ24" s="67" t="s">
        <v>327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328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285</v>
      </c>
      <c r="C25" s="65" t="s">
        <v>323</v>
      </c>
      <c r="D25" s="65" t="s">
        <v>281</v>
      </c>
      <c r="E25" s="65" t="s">
        <v>297</v>
      </c>
      <c r="F25" s="65" t="s">
        <v>306</v>
      </c>
      <c r="H25" s="65"/>
      <c r="I25" s="65" t="s">
        <v>285</v>
      </c>
      <c r="J25" s="65" t="s">
        <v>323</v>
      </c>
      <c r="K25" s="65" t="s">
        <v>281</v>
      </c>
      <c r="L25" s="65" t="s">
        <v>297</v>
      </c>
      <c r="M25" s="65" t="s">
        <v>306</v>
      </c>
      <c r="O25" s="65"/>
      <c r="P25" s="65" t="s">
        <v>285</v>
      </c>
      <c r="Q25" s="65" t="s">
        <v>323</v>
      </c>
      <c r="R25" s="65" t="s">
        <v>281</v>
      </c>
      <c r="S25" s="65" t="s">
        <v>297</v>
      </c>
      <c r="T25" s="65" t="s">
        <v>306</v>
      </c>
      <c r="V25" s="65"/>
      <c r="W25" s="65" t="s">
        <v>285</v>
      </c>
      <c r="X25" s="65" t="s">
        <v>323</v>
      </c>
      <c r="Y25" s="65" t="s">
        <v>281</v>
      </c>
      <c r="Z25" s="65" t="s">
        <v>297</v>
      </c>
      <c r="AA25" s="65" t="s">
        <v>306</v>
      </c>
      <c r="AC25" s="65"/>
      <c r="AD25" s="65" t="s">
        <v>285</v>
      </c>
      <c r="AE25" s="65" t="s">
        <v>323</v>
      </c>
      <c r="AF25" s="65" t="s">
        <v>281</v>
      </c>
      <c r="AG25" s="65" t="s">
        <v>297</v>
      </c>
      <c r="AH25" s="65" t="s">
        <v>306</v>
      </c>
      <c r="AJ25" s="65"/>
      <c r="AK25" s="65" t="s">
        <v>285</v>
      </c>
      <c r="AL25" s="65" t="s">
        <v>323</v>
      </c>
      <c r="AM25" s="65" t="s">
        <v>281</v>
      </c>
      <c r="AN25" s="65" t="s">
        <v>297</v>
      </c>
      <c r="AO25" s="65" t="s">
        <v>306</v>
      </c>
      <c r="AQ25" s="65"/>
      <c r="AR25" s="65" t="s">
        <v>285</v>
      </c>
      <c r="AS25" s="65" t="s">
        <v>323</v>
      </c>
      <c r="AT25" s="65" t="s">
        <v>281</v>
      </c>
      <c r="AU25" s="65" t="s">
        <v>297</v>
      </c>
      <c r="AV25" s="65" t="s">
        <v>306</v>
      </c>
      <c r="AX25" s="65"/>
      <c r="AY25" s="65" t="s">
        <v>285</v>
      </c>
      <c r="AZ25" s="65" t="s">
        <v>323</v>
      </c>
      <c r="BA25" s="65" t="s">
        <v>281</v>
      </c>
      <c r="BB25" s="65" t="s">
        <v>297</v>
      </c>
      <c r="BC25" s="65" t="s">
        <v>306</v>
      </c>
      <c r="BE25" s="65"/>
      <c r="BF25" s="65" t="s">
        <v>285</v>
      </c>
      <c r="BG25" s="65" t="s">
        <v>323</v>
      </c>
      <c r="BH25" s="65" t="s">
        <v>281</v>
      </c>
      <c r="BI25" s="65" t="s">
        <v>297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247.20572999999999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2.5827384000000002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2.3076017000000002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27.220596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2.8233511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869.90409999999997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16.240164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4.5539044999999998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1.7673709</v>
      </c>
    </row>
    <row r="33" spans="1:68" x14ac:dyDescent="0.3">
      <c r="A33" s="66" t="s">
        <v>290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330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316</v>
      </c>
      <c r="AD34" s="67"/>
      <c r="AE34" s="67"/>
      <c r="AF34" s="67"/>
      <c r="AG34" s="67"/>
      <c r="AH34" s="67"/>
      <c r="AJ34" s="67" t="s">
        <v>279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285</v>
      </c>
      <c r="C35" s="65" t="s">
        <v>323</v>
      </c>
      <c r="D35" s="65" t="s">
        <v>281</v>
      </c>
      <c r="E35" s="65" t="s">
        <v>297</v>
      </c>
      <c r="F35" s="65" t="s">
        <v>306</v>
      </c>
      <c r="H35" s="65"/>
      <c r="I35" s="65" t="s">
        <v>285</v>
      </c>
      <c r="J35" s="65" t="s">
        <v>323</v>
      </c>
      <c r="K35" s="65" t="s">
        <v>281</v>
      </c>
      <c r="L35" s="65" t="s">
        <v>297</v>
      </c>
      <c r="M35" s="65" t="s">
        <v>306</v>
      </c>
      <c r="O35" s="65"/>
      <c r="P35" s="65" t="s">
        <v>285</v>
      </c>
      <c r="Q35" s="65" t="s">
        <v>323</v>
      </c>
      <c r="R35" s="65" t="s">
        <v>281</v>
      </c>
      <c r="S35" s="65" t="s">
        <v>297</v>
      </c>
      <c r="T35" s="65" t="s">
        <v>306</v>
      </c>
      <c r="V35" s="65"/>
      <c r="W35" s="65" t="s">
        <v>285</v>
      </c>
      <c r="X35" s="65" t="s">
        <v>323</v>
      </c>
      <c r="Y35" s="65" t="s">
        <v>281</v>
      </c>
      <c r="Z35" s="65" t="s">
        <v>297</v>
      </c>
      <c r="AA35" s="65" t="s">
        <v>306</v>
      </c>
      <c r="AC35" s="65"/>
      <c r="AD35" s="65" t="s">
        <v>285</v>
      </c>
      <c r="AE35" s="65" t="s">
        <v>323</v>
      </c>
      <c r="AF35" s="65" t="s">
        <v>281</v>
      </c>
      <c r="AG35" s="65" t="s">
        <v>297</v>
      </c>
      <c r="AH35" s="65" t="s">
        <v>306</v>
      </c>
      <c r="AJ35" s="65"/>
      <c r="AK35" s="65" t="s">
        <v>285</v>
      </c>
      <c r="AL35" s="65" t="s">
        <v>323</v>
      </c>
      <c r="AM35" s="65" t="s">
        <v>281</v>
      </c>
      <c r="AN35" s="65" t="s">
        <v>297</v>
      </c>
      <c r="AO35" s="65" t="s">
        <v>306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997.86739999999998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1961.2456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6389.9184999999998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5316.8315000000002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274.24306999999999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170.80533</v>
      </c>
    </row>
    <row r="43" spans="1:68" x14ac:dyDescent="0.3">
      <c r="A43" s="66" t="s">
        <v>307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317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291</v>
      </c>
      <c r="P44" s="67"/>
      <c r="Q44" s="67"/>
      <c r="R44" s="67"/>
      <c r="S44" s="67"/>
      <c r="T44" s="67"/>
      <c r="V44" s="67" t="s">
        <v>292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308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285</v>
      </c>
      <c r="C45" s="65" t="s">
        <v>323</v>
      </c>
      <c r="D45" s="65" t="s">
        <v>281</v>
      </c>
      <c r="E45" s="65" t="s">
        <v>297</v>
      </c>
      <c r="F45" s="65" t="s">
        <v>306</v>
      </c>
      <c r="H45" s="65"/>
      <c r="I45" s="65" t="s">
        <v>285</v>
      </c>
      <c r="J45" s="65" t="s">
        <v>323</v>
      </c>
      <c r="K45" s="65" t="s">
        <v>281</v>
      </c>
      <c r="L45" s="65" t="s">
        <v>297</v>
      </c>
      <c r="M45" s="65" t="s">
        <v>306</v>
      </c>
      <c r="O45" s="65"/>
      <c r="P45" s="65" t="s">
        <v>285</v>
      </c>
      <c r="Q45" s="65" t="s">
        <v>323</v>
      </c>
      <c r="R45" s="65" t="s">
        <v>281</v>
      </c>
      <c r="S45" s="65" t="s">
        <v>297</v>
      </c>
      <c r="T45" s="65" t="s">
        <v>306</v>
      </c>
      <c r="V45" s="65"/>
      <c r="W45" s="65" t="s">
        <v>285</v>
      </c>
      <c r="X45" s="65" t="s">
        <v>323</v>
      </c>
      <c r="Y45" s="65" t="s">
        <v>281</v>
      </c>
      <c r="Z45" s="65" t="s">
        <v>297</v>
      </c>
      <c r="AA45" s="65" t="s">
        <v>306</v>
      </c>
      <c r="AC45" s="65"/>
      <c r="AD45" s="65" t="s">
        <v>285</v>
      </c>
      <c r="AE45" s="65" t="s">
        <v>323</v>
      </c>
      <c r="AF45" s="65" t="s">
        <v>281</v>
      </c>
      <c r="AG45" s="65" t="s">
        <v>297</v>
      </c>
      <c r="AH45" s="65" t="s">
        <v>306</v>
      </c>
      <c r="AJ45" s="65"/>
      <c r="AK45" s="65" t="s">
        <v>285</v>
      </c>
      <c r="AL45" s="65" t="s">
        <v>323</v>
      </c>
      <c r="AM45" s="65" t="s">
        <v>281</v>
      </c>
      <c r="AN45" s="65" t="s">
        <v>297</v>
      </c>
      <c r="AO45" s="65" t="s">
        <v>306</v>
      </c>
      <c r="AQ45" s="65"/>
      <c r="AR45" s="65" t="s">
        <v>285</v>
      </c>
      <c r="AS45" s="65" t="s">
        <v>323</v>
      </c>
      <c r="AT45" s="65" t="s">
        <v>281</v>
      </c>
      <c r="AU45" s="65" t="s">
        <v>297</v>
      </c>
      <c r="AV45" s="65" t="s">
        <v>306</v>
      </c>
      <c r="AX45" s="65"/>
      <c r="AY45" s="65" t="s">
        <v>285</v>
      </c>
      <c r="AZ45" s="65" t="s">
        <v>323</v>
      </c>
      <c r="BA45" s="65" t="s">
        <v>281</v>
      </c>
      <c r="BB45" s="65" t="s">
        <v>297</v>
      </c>
      <c r="BC45" s="65" t="s">
        <v>306</v>
      </c>
      <c r="BE45" s="65"/>
      <c r="BF45" s="65" t="s">
        <v>285</v>
      </c>
      <c r="BG45" s="65" t="s">
        <v>323</v>
      </c>
      <c r="BH45" s="65" t="s">
        <v>281</v>
      </c>
      <c r="BI45" s="65" t="s">
        <v>297</v>
      </c>
      <c r="BJ45" s="65" t="s">
        <v>306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21.162576999999999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14.521718</v>
      </c>
      <c r="O46" s="65" t="s">
        <v>318</v>
      </c>
      <c r="P46" s="65">
        <v>600</v>
      </c>
      <c r="Q46" s="65">
        <v>800</v>
      </c>
      <c r="R46" s="65">
        <v>0</v>
      </c>
      <c r="S46" s="65">
        <v>10000</v>
      </c>
      <c r="T46" s="65">
        <v>2817.6309999999999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0.36219263000000002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4.662083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258.90480000000002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111.875336</v>
      </c>
      <c r="AX46" s="65" t="s">
        <v>333</v>
      </c>
      <c r="AY46" s="65"/>
      <c r="AZ46" s="65"/>
      <c r="BA46" s="65"/>
      <c r="BB46" s="65"/>
      <c r="BC46" s="65"/>
      <c r="BE46" s="65" t="s">
        <v>294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0" sqref="G3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338</v>
      </c>
      <c r="D2" s="61">
        <v>71</v>
      </c>
      <c r="E2" s="61">
        <v>3325.0614999999998</v>
      </c>
      <c r="F2" s="61">
        <v>399.16744999999997</v>
      </c>
      <c r="G2" s="61">
        <v>68.114104999999995</v>
      </c>
      <c r="H2" s="61">
        <v>45.301920000000003</v>
      </c>
      <c r="I2" s="61">
        <v>22.812187000000002</v>
      </c>
      <c r="J2" s="61">
        <v>114.55976</v>
      </c>
      <c r="K2" s="61">
        <v>71.180710000000005</v>
      </c>
      <c r="L2" s="61">
        <v>43.379049999999999</v>
      </c>
      <c r="M2" s="61">
        <v>47.898476000000002</v>
      </c>
      <c r="N2" s="61">
        <v>3.6658065</v>
      </c>
      <c r="O2" s="61">
        <v>23.902246000000002</v>
      </c>
      <c r="P2" s="61">
        <v>3456.3</v>
      </c>
      <c r="Q2" s="61">
        <v>35.065869999999997</v>
      </c>
      <c r="R2" s="61">
        <v>932.26900000000001</v>
      </c>
      <c r="S2" s="61">
        <v>126.40973</v>
      </c>
      <c r="T2" s="61">
        <v>9670.2990000000009</v>
      </c>
      <c r="U2" s="61">
        <v>4.6469180000000003</v>
      </c>
      <c r="V2" s="61">
        <v>28.543565999999998</v>
      </c>
      <c r="W2" s="61">
        <v>234.06228999999999</v>
      </c>
      <c r="X2" s="61">
        <v>247.20572999999999</v>
      </c>
      <c r="Y2" s="61">
        <v>2.5827384000000002</v>
      </c>
      <c r="Z2" s="61">
        <v>2.3076017000000002</v>
      </c>
      <c r="AA2" s="61">
        <v>27.220596</v>
      </c>
      <c r="AB2" s="61">
        <v>2.8233511</v>
      </c>
      <c r="AC2" s="61">
        <v>869.90409999999997</v>
      </c>
      <c r="AD2" s="61">
        <v>16.240164</v>
      </c>
      <c r="AE2" s="61">
        <v>4.5539044999999998</v>
      </c>
      <c r="AF2" s="61">
        <v>1.7673709</v>
      </c>
      <c r="AG2" s="61">
        <v>997.86739999999998</v>
      </c>
      <c r="AH2" s="61">
        <v>514.05255</v>
      </c>
      <c r="AI2" s="61">
        <v>483.81479999999999</v>
      </c>
      <c r="AJ2" s="61">
        <v>1961.2456</v>
      </c>
      <c r="AK2" s="61">
        <v>6389.9184999999998</v>
      </c>
      <c r="AL2" s="61">
        <v>274.24306999999999</v>
      </c>
      <c r="AM2" s="61">
        <v>5316.8315000000002</v>
      </c>
      <c r="AN2" s="61">
        <v>170.80533</v>
      </c>
      <c r="AO2" s="61">
        <v>21.162576999999999</v>
      </c>
      <c r="AP2" s="61">
        <v>16.865870000000001</v>
      </c>
      <c r="AQ2" s="61">
        <v>4.2967085999999997</v>
      </c>
      <c r="AR2" s="61">
        <v>14.521718</v>
      </c>
      <c r="AS2" s="61">
        <v>2817.6309999999999</v>
      </c>
      <c r="AT2" s="61">
        <v>0.36219263000000002</v>
      </c>
      <c r="AU2" s="61">
        <v>4.662083</v>
      </c>
      <c r="AV2" s="61">
        <v>258.90480000000002</v>
      </c>
      <c r="AW2" s="61">
        <v>111.875336</v>
      </c>
      <c r="AX2" s="61">
        <v>0.16862432999999999</v>
      </c>
      <c r="AY2" s="61">
        <v>1.2648572</v>
      </c>
      <c r="AZ2" s="61">
        <v>306.72388000000001</v>
      </c>
      <c r="BA2" s="61">
        <v>59.094439999999999</v>
      </c>
      <c r="BB2" s="61">
        <v>15.908111999999999</v>
      </c>
      <c r="BC2" s="61">
        <v>20.109342999999999</v>
      </c>
      <c r="BD2" s="61">
        <v>23.062902000000001</v>
      </c>
      <c r="BE2" s="61">
        <v>1.3535546000000001</v>
      </c>
      <c r="BF2" s="61">
        <v>6.9864506999999998</v>
      </c>
      <c r="BG2" s="61">
        <v>0</v>
      </c>
      <c r="BH2" s="61">
        <v>5.1209070000000002E-2</v>
      </c>
      <c r="BI2" s="61">
        <v>3.9136690000000002E-2</v>
      </c>
      <c r="BJ2" s="61">
        <v>0.14201547</v>
      </c>
      <c r="BK2" s="61">
        <v>0</v>
      </c>
      <c r="BL2" s="61">
        <v>0.44800489999999998</v>
      </c>
      <c r="BM2" s="61">
        <v>4.4645085</v>
      </c>
      <c r="BN2" s="61">
        <v>1.4273788000000001</v>
      </c>
      <c r="BO2" s="61">
        <v>67.527690000000007</v>
      </c>
      <c r="BP2" s="61">
        <v>11.499596</v>
      </c>
      <c r="BQ2" s="61">
        <v>22.058129999999998</v>
      </c>
      <c r="BR2" s="61">
        <v>75.820220000000006</v>
      </c>
      <c r="BS2" s="61">
        <v>30.615373999999999</v>
      </c>
      <c r="BT2" s="61">
        <v>15.291346000000001</v>
      </c>
      <c r="BU2" s="61">
        <v>1.0142374999999999</v>
      </c>
      <c r="BV2" s="61">
        <v>4.4866692E-2</v>
      </c>
      <c r="BW2" s="61">
        <v>1.0449046</v>
      </c>
      <c r="BX2" s="61">
        <v>1.4237036000000001</v>
      </c>
      <c r="BY2" s="61">
        <v>0.12601466</v>
      </c>
      <c r="BZ2" s="61">
        <v>1.9709929000000001E-4</v>
      </c>
      <c r="CA2" s="61">
        <v>0.74441349999999995</v>
      </c>
      <c r="CB2" s="61">
        <v>1.3438975000000001E-2</v>
      </c>
      <c r="CC2" s="61">
        <v>0.14940340999999999</v>
      </c>
      <c r="CD2" s="61">
        <v>1.4800742</v>
      </c>
      <c r="CE2" s="61">
        <v>0.12767914999999999</v>
      </c>
      <c r="CF2" s="61">
        <v>0.32940494999999997</v>
      </c>
      <c r="CG2" s="61">
        <v>0</v>
      </c>
      <c r="CH2" s="61">
        <v>3.3529676000000001E-2</v>
      </c>
      <c r="CI2" s="61">
        <v>2.5327988E-3</v>
      </c>
      <c r="CJ2" s="61">
        <v>3.4330020000000001</v>
      </c>
      <c r="CK2" s="61">
        <v>1.6351277000000001E-2</v>
      </c>
      <c r="CL2" s="61">
        <v>7.7017736000000001</v>
      </c>
      <c r="CM2" s="61">
        <v>3.8641529999999999</v>
      </c>
      <c r="CN2" s="61">
        <v>3189.7085000000002</v>
      </c>
      <c r="CO2" s="61">
        <v>5719.2714999999998</v>
      </c>
      <c r="CP2" s="61">
        <v>3844.3051999999998</v>
      </c>
      <c r="CQ2" s="61">
        <v>1316.835</v>
      </c>
      <c r="CR2" s="61">
        <v>696.86883999999998</v>
      </c>
      <c r="CS2" s="61">
        <v>527.37774999999999</v>
      </c>
      <c r="CT2" s="61">
        <v>3226.4717000000001</v>
      </c>
      <c r="CU2" s="61">
        <v>2234.4513999999999</v>
      </c>
      <c r="CV2" s="61">
        <v>1655.3724</v>
      </c>
      <c r="CW2" s="61">
        <v>2467.5976999999998</v>
      </c>
      <c r="CX2" s="61">
        <v>710.28120000000001</v>
      </c>
      <c r="CY2" s="61">
        <v>3936.5095000000001</v>
      </c>
      <c r="CZ2" s="61">
        <v>2041.7174</v>
      </c>
      <c r="DA2" s="61">
        <v>5128.2075000000004</v>
      </c>
      <c r="DB2" s="61">
        <v>4415.3554999999997</v>
      </c>
      <c r="DC2" s="61">
        <v>7424.2152999999998</v>
      </c>
      <c r="DD2" s="61">
        <v>12318.3</v>
      </c>
      <c r="DE2" s="61">
        <v>2618.6273999999999</v>
      </c>
      <c r="DF2" s="61">
        <v>4714.3173999999999</v>
      </c>
      <c r="DG2" s="61">
        <v>2717.9194000000002</v>
      </c>
      <c r="DH2" s="61">
        <v>194.04623000000001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59.094439999999999</v>
      </c>
      <c r="B6">
        <f>BB2</f>
        <v>15.908111999999999</v>
      </c>
      <c r="C6">
        <f>BC2</f>
        <v>20.109342999999999</v>
      </c>
      <c r="D6">
        <f>BD2</f>
        <v>23.062902000000001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4" sqref="J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18223</v>
      </c>
      <c r="C2" s="56">
        <f ca="1">YEAR(TODAY())-YEAR(B2)+IF(TODAY()&gt;=DATE(YEAR(TODAY()),MONTH(B2),DAY(B2)),0,-1)</f>
        <v>71</v>
      </c>
      <c r="E2" s="52">
        <v>164.4</v>
      </c>
      <c r="F2" s="53" t="s">
        <v>275</v>
      </c>
      <c r="G2" s="52">
        <v>71.099999999999994</v>
      </c>
      <c r="H2" s="51" t="s">
        <v>40</v>
      </c>
      <c r="I2" s="72">
        <f>ROUND(G3/E3^2,1)</f>
        <v>26.3</v>
      </c>
    </row>
    <row r="3" spans="1:9" x14ac:dyDescent="0.3">
      <c r="E3" s="51">
        <f>E2/100</f>
        <v>1.6440000000000001</v>
      </c>
      <c r="F3" s="51" t="s">
        <v>39</v>
      </c>
      <c r="G3" s="51">
        <f>G2</f>
        <v>71.099999999999994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이춘규, ID : H1900892)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10일 10:19:31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15" sqref="AC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44448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71</v>
      </c>
      <c r="G12" s="94"/>
      <c r="H12" s="94"/>
      <c r="I12" s="94"/>
      <c r="K12" s="123">
        <f>'개인정보 및 신체계측 입력'!E2</f>
        <v>164.4</v>
      </c>
      <c r="L12" s="124"/>
      <c r="M12" s="117">
        <f>'개인정보 및 신체계측 입력'!G2</f>
        <v>71.099999999999994</v>
      </c>
      <c r="N12" s="118"/>
      <c r="O12" s="113" t="s">
        <v>270</v>
      </c>
      <c r="P12" s="107"/>
      <c r="Q12" s="90">
        <f>'개인정보 및 신체계측 입력'!I2</f>
        <v>26.3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이춘규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68.603999999999999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11.707000000000001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19.689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8.6</v>
      </c>
      <c r="L72" s="36" t="s">
        <v>52</v>
      </c>
      <c r="M72" s="36">
        <f>ROUND('DRIs DATA'!K8,1)</f>
        <v>5.0999999999999996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124.3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237.86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247.21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188.22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124.73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425.99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211.63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2021-09-10T01:36:32Z</dcterms:modified>
</cp:coreProperties>
</file>