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<sst xmlns="http://schemas.openxmlformats.org/spreadsheetml/2006/main" count="692" uniqueCount="365">
  <si>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</si>
  <si>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</si>
  <si>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</si>
  <si>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</si>
  <si>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</si>
  <si>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</si>
  <si>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</si>
  <si>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</si>
  <si>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</si>
  <si>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</si>
  <si>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</si>
  <si>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</si>
  <si>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</si>
  <si>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</si>
  <si>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</si>
  <si>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</si>
  <si>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</si>
  <si>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</si>
  <si>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</si>
  <si>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</si>
  <si>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</si>
  <si>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</si>
  <si>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</si>
  <si>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</si>
  <si>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</si>
  <si>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</si>
  <si>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</si>
  <si>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</si>
  <si>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</si>
  <si>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</si>
  <si>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</si>
  <si>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</si>
  <si>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</si>
  <si>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</si>
  <si>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</si>
  <si>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</si>
  <si>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</si>
  <si>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</si>
  <si>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</si>
  <si>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</si>
  <si>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</si>
  <si>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</si>
  <si>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</si>
  <si>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</si>
  <si>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</si>
  <si>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</si>
  <si>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</si>
  <si>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</si>
  <si>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</si>
  <si>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</si>
  <si>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</si>
  <si>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</si>
  <si>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</si>
  <si>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</si>
  <si>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</si>
  <si>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</si>
  <si>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</si>
  <si>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</si>
  <si>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</si>
  <si>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</si>
  <si>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</si>
  <si>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</si>
  <si>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</si>
  <si>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</si>
  <si>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</si>
  <si>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</si>
  <si>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</si>
  <si>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</si>
  <si>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</si>
  <si>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</si>
  <si>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</si>
  <si>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</si>
  <si>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</si>
  <si>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</si>
  <si>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</si>
  <si>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</si>
  <si>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</si>
  <si>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</si>
  <si>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</si>
  <si>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</si>
  <si>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</si>
  <si>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</si>
  <si>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</si>
  <si>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</si>
  <si>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</si>
  <si>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</si>
  <si>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</si>
  <si>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</si>
  <si>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</si>
  <si>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</si>
  <si>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</si>
  <si>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</si>
  <si>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</si>
  <si>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</si>
  <si>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</si>
  <si>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</si>
  <si>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</si>
  <si>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</si>
  <si>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</si>
  <si>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</si>
  <si>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</si>
  <si>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</si>
  <si>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</si>
  <si>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</si>
  <si>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</si>
  <si>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</si>
  <si>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</si>
  <si>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</si>
  <si>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</si>
  <si>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</si>
  <si>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</si>
  <si>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</si>
  <si>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</si>
  <si>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</si>
  <si>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</si>
  <si>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</si>
  <si>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</si>
  <si>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</si>
  <si>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</si>
  <si>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</si>
  <si>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</si>
  <si>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</si>
  <si>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</si>
  <si>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</si>
  <si>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</si>
  <si>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</si>
  <si>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</si>
  <si>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</si>
  <si>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</si>
  <si>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</si>
  <si>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</si>
  <si>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</si>
  <si>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</si>
  <si>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</si>
  <si>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</si>
  <si>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</si>
  <si>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</si>
  <si>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</si>
  <si>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</si>
  <si>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</si>
  <si>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</si>
  <si>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</si>
  <si>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</si>
  <si>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</si>
  <si>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</si>
  <si>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</si>
  <si>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</si>
  <si>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</si>
  <si>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</si>
  <si>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</si>
  <si>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</si>
  <si>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</si>
  <si>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</si>
  <si>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</si>
  <si>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</si>
  <si>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</si>
  <si>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</si>
  <si>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</si>
  <si>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</si>
  <si>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</si>
  <si>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</si>
  <si>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</si>
  <si>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</si>
  <si>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</si>
  <si>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</si>
  <si>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</si>
  <si>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</si>
  <si>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</si>
  <si>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</si>
  <si>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</si>
  <si>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</si>
  <si>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</si>
  <si>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</si>
  <si>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</si>
  <si>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</si>
  <si>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</si>
  <si>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</si>
  <si>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</si>
  <si>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</si>
  <si>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</si>
  <si>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</si>
  <si>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</si>
  <si>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</si>
  <si>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</si>
  <si>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</si>
  <si>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</si>
  <si>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</si>
  <si>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</si>
  <si>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</si>
  <si>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</si>
  <si>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</si>
  <si>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</si>
  <si>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</si>
  <si>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</si>
  <si>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</si>
  <si>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</si>
  <si>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</si>
  <si>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</si>
  <si>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</si>
  <si>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</si>
  <si>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</si>
  <si>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</si>
  <si>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</si>
  <si>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</si>
  <si>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</si>
  <si>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</si>
  <si>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</si>
  <si>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</si>
  <si>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</si>
  <si>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</si>
  <si>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</si>
  <si>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</si>
  <si>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</si>
  <si>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</si>
  <si>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</si>
  <si>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</si>
  <si>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</si>
  <si>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</si>
  <si>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</si>
  <si>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</si>
  <si>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</si>
  <si>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</si>
  <si>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</si>
  <si>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</si>
  <si>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</si>
  <si>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</si>
  <si>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</si>
  <si>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</si>
  <si>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</si>
  <si>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</si>
  <si>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</si>
  <si>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</si>
  <si>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</si>
  <si>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</si>
  <si>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</si>
  <si>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</si>
  <si>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</si>
  <si>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</si>
  <si>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</si>
  <si>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</si>
  <si>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</si>
  <si>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</si>
  <si>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</si>
  <si>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</si>
  <si>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</si>
  <si>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</si>
  <si>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</si>
  <si>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</si>
  <si>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</si>
  <si>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</si>
  <si>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</si>
  <si>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</si>
  <si>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</si>
  <si>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</si>
  <si>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</si>
  <si>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</si>
  <si>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</si>
  <si>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</si>
  <si>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</si>
  <si>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</si>
  <si>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</si>
  <si>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</si>
  <si>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</si>
  <si>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</si>
  <si>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</si>
  <si>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</si>
  <si>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</si>
  <si>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</si>
  <si>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</si>
  <si>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</si>
  <si>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</si>
  <si>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</si>
  <si>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</si>
  <si>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</si>
  <si>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</si>
  <si>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</si>
  <si>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</si>
  <si>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</si>
  <si>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</si>
  <si>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</si>
  <si>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</si>
  <si>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</si>
  <si>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</si>
  <si>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</si>
  <si>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</si>
  <si>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</si>
  <si>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</si>
  <si>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</si>
  <si>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</si>
  <si>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</si>
  <si>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</si>
  <si>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</si>
  <si>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</si>
  <si>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</si>
  <si>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불포화지방산</t>
    <phoneticPr fontId="1" type="noConversion"/>
  </si>
  <si>
    <t>n-3불포화</t>
    <phoneticPr fontId="1" type="noConversion"/>
  </si>
  <si>
    <t>니아신</t>
    <phoneticPr fontId="1" type="noConversion"/>
  </si>
  <si>
    <t>칼륨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</si>
  <si>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</si>
  <si>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</si>
  <si>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</si>
  <si>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</si>
  <si>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망간</t>
    <phoneticPr fontId="1" type="noConversion"/>
  </si>
  <si>
    <t>요오드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</si>
  <si>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</si>
  <si>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</si>
  <si>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</si>
  <si>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</si>
  <si>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</si>
  <si>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</si>
  <si>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</si>
  <si>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</si>
  <si>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</si>
  <si>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</si>
  <si>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염소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</si>
  <si>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</si>
  <si>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</si>
  <si>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박경숙, ID : H1900898)</t>
  </si>
  <si>
    <t>2021년 09월 16일 15:22:48</t>
  </si>
  <si>
    <t>필요추정량</t>
    <phoneticPr fontId="1" type="noConversion"/>
  </si>
  <si>
    <t>단백질</t>
    <phoneticPr fontId="1" type="noConversion"/>
  </si>
  <si>
    <t>평균필요량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</si>
  <si>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</si>
  <si>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</si>
  <si>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</si>
  <si>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</si>
  <si>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</si>
  <si>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</si>
  <si>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</si>
  <si>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</si>
  <si>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</si>
  <si>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</si>
  <si>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</si>
  <si>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비타민C</t>
    <phoneticPr fontId="1" type="noConversion"/>
  </si>
  <si>
    <t>비오틴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</si>
  <si>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</si>
  <si>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</si>
  <si>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</si>
  <si>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</si>
  <si>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</si>
  <si>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</si>
  <si>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</si>
  <si>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</si>
  <si>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</si>
  <si>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</si>
  <si>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엽산(μg DFE/일)</t>
    <phoneticPr fontId="1" type="noConversion"/>
  </si>
  <si>
    <t>칼슘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</si>
  <si>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</si>
  <si>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</si>
  <si>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</si>
  <si>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</si>
  <si>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</si>
  <si>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</si>
  <si>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</si>
  <si>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</si>
  <si>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</si>
  <si>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</si>
  <si>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</si>
  <si>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</si>
  <si>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섭취량</t>
    <phoneticPr fontId="1" type="noConversion"/>
  </si>
  <si>
    <t>섭취량</t>
    <phoneticPr fontId="1" type="noConversion"/>
  </si>
  <si>
    <t>섭취량</t>
    <phoneticPr fontId="1" type="noConversion"/>
  </si>
  <si>
    <t>H1900898</t>
  </si>
  <si>
    <t>박경숙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</si>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</sst>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27.16705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7048"/>
        <c:axId val="523320576"/>
      </c:barChart>
      <c:catAx>
        <c:axId val="5233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0576"/>
        <c:crosses val="autoZero"/>
        <c:auto val="1"/>
        <c:lblAlgn val="ctr"/>
        <c:lblOffset val="100"/>
        <c:noMultiLvlLbl val="0"/>
      </c:catAx>
      <c:valAx>
        <c:axId val="5233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1.0885085000000001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3472"/>
        <c:axId val="524153864"/>
      </c:barChart>
      <c:catAx>
        <c:axId val="5241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864"/>
        <c:crosses val="autoZero"/>
        <c:auto val="1"/>
        <c:lblAlgn val="ctr"/>
        <c:lblOffset val="100"/>
        <c:noMultiLvlLbl val="0"/>
      </c:catAx>
      <c:valAx>
        <c:axId val="52415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1.3458273000000001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984"/>
        <c:axId val="524149160"/>
      </c:barChart>
      <c:catAx>
        <c:axId val="52414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160"/>
        <c:crosses val="autoZero"/>
        <c:auto val="1"/>
        <c:lblAlgn val="ctr"/>
        <c:lblOffset val="100"/>
        <c:noMultiLvlLbl val="0"/>
      </c:catAx>
      <c:valAx>
        <c:axId val="5241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498.95501999999999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5544"/>
        <c:axId val="514225152"/>
      </c:barChart>
      <c:catAx>
        <c:axId val="51422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5152"/>
        <c:crosses val="autoZero"/>
        <c:auto val="1"/>
        <c:lblAlgn val="ctr"/>
        <c:lblOffset val="100"/>
        <c:noMultiLvlLbl val="0"/>
      </c:catAx>
      <c:valAx>
        <c:axId val="5142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1485.694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1624"/>
        <c:axId val="514223976"/>
      </c:barChart>
      <c:catAx>
        <c:axId val="5142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3976"/>
        <c:crosses val="autoZero"/>
        <c:auto val="1"/>
        <c:lblAlgn val="ctr"/>
        <c:lblOffset val="100"/>
        <c:noMultiLvlLbl val="0"/>
      </c:catAx>
      <c:valAx>
        <c:axId val="514223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38.100223999999997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056"/>
        <c:axId val="514221232"/>
      </c:barChart>
      <c:catAx>
        <c:axId val="5142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1232"/>
        <c:crosses val="autoZero"/>
        <c:auto val="1"/>
        <c:lblAlgn val="ctr"/>
        <c:lblOffset val="100"/>
        <c:noMultiLvlLbl val="0"/>
      </c:catAx>
      <c:valAx>
        <c:axId val="5142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49.836959999999998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328"/>
        <c:axId val="514224760"/>
      </c:barChart>
      <c:catAx>
        <c:axId val="5142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760"/>
        <c:crosses val="autoZero"/>
        <c:auto val="1"/>
        <c:lblAlgn val="ctr"/>
        <c:lblOffset val="100"/>
        <c:noMultiLvlLbl val="0"/>
      </c:catAx>
      <c:valAx>
        <c:axId val="5142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5.1888366000000001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6720"/>
        <c:axId val="514227112"/>
      </c:barChart>
      <c:catAx>
        <c:axId val="5142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7112"/>
        <c:crosses val="autoZero"/>
        <c:auto val="1"/>
        <c:lblAlgn val="ctr"/>
        <c:lblOffset val="100"/>
        <c:noMultiLvlLbl val="0"/>
      </c:catAx>
      <c:valAx>
        <c:axId val="51422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268.37378000000001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0448"/>
        <c:axId val="514222800"/>
      </c:barChart>
      <c:catAx>
        <c:axId val="5142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2800"/>
        <c:crosses val="autoZero"/>
        <c:auto val="1"/>
        <c:lblAlgn val="ctr"/>
        <c:lblOffset val="100"/>
        <c:noMultiLvlLbl val="0"/>
      </c:catAx>
      <c:valAx>
        <c:axId val="514222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4.5513235999999997E-3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23584"/>
        <c:axId val="514224368"/>
      </c:barChart>
      <c:catAx>
        <c:axId val="5142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24368"/>
        <c:crosses val="autoZero"/>
        <c:auto val="1"/>
        <c:lblAlgn val="ctr"/>
        <c:lblOffset val="100"/>
        <c:noMultiLvlLbl val="0"/>
      </c:catAx>
      <c:valAx>
        <c:axId val="51422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1.9225699999999999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4096"/>
        <c:axId val="511939000"/>
      </c:barChart>
      <c:catAx>
        <c:axId val="511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9000"/>
        <c:crosses val="autoZero"/>
        <c:auto val="1"/>
        <c:lblAlgn val="ctr"/>
        <c:lblOffset val="100"/>
        <c:noMultiLvlLbl val="0"/>
      </c:catAx>
      <c:valAx>
        <c:axId val="51193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11.636358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18224"/>
        <c:axId val="523318616"/>
      </c:barChart>
      <c:catAx>
        <c:axId val="52331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18616"/>
        <c:crosses val="autoZero"/>
        <c:auto val="1"/>
        <c:lblAlgn val="ctr"/>
        <c:lblOffset val="100"/>
        <c:noMultiLvlLbl val="0"/>
      </c:catAx>
      <c:valAx>
        <c:axId val="5233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1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25.702513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0568"/>
        <c:axId val="511944488"/>
      </c:barChart>
      <c:catAx>
        <c:axId val="5119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488"/>
        <c:crosses val="autoZero"/>
        <c:auto val="1"/>
        <c:lblAlgn val="ctr"/>
        <c:lblOffset val="100"/>
        <c:noMultiLvlLbl val="0"/>
      </c:catAx>
      <c:valAx>
        <c:axId val="511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39.695694000000003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1352"/>
        <c:axId val="511944880"/>
      </c:barChart>
      <c:catAx>
        <c:axId val="5119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4880"/>
        <c:crosses val="autoZero"/>
        <c:auto val="1"/>
        <c:lblAlgn val="ctr"/>
        <c:lblOffset val="100"/>
        <c:noMultiLvlLbl val="0"/>
      </c:catAx>
      <c:valAx>
        <c:axId val="51194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8.2989999999999995</c:v>
                </c:pt>
                <c:pt idx="1">
                  <c:v>12.772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942136"/>
        <c:axId val="511945272"/>
      </c:barChart>
      <c:catAx>
        <c:axId val="5119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5272"/>
        <c:crosses val="autoZero"/>
        <c:auto val="1"/>
        <c:lblAlgn val="ctr"/>
        <c:lblOffset val="100"/>
        <c:noMultiLvlLbl val="0"/>
      </c:catAx>
      <c:valAx>
        <c:axId val="5119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5.6694225999999999</c:v>
                </c:pt>
                <c:pt idx="1">
                  <c:v>7.5610920000000004</c:v>
                </c:pt>
                <c:pt idx="2">
                  <c:v>6.2324489999999999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228.17178000000001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2528"/>
        <c:axId val="511943312"/>
      </c:barChart>
      <c:catAx>
        <c:axId val="5119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43312"/>
        <c:crosses val="autoZero"/>
        <c:auto val="1"/>
        <c:lblAlgn val="ctr"/>
        <c:lblOffset val="100"/>
        <c:noMultiLvlLbl val="0"/>
      </c:catAx>
      <c:valAx>
        <c:axId val="51194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9.5804939999999998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43704"/>
        <c:axId val="511938608"/>
      </c:barChart>
      <c:catAx>
        <c:axId val="5119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38608"/>
        <c:crosses val="autoZero"/>
        <c:auto val="1"/>
        <c:lblAlgn val="ctr"/>
        <c:lblOffset val="100"/>
        <c:noMultiLvlLbl val="0"/>
      </c:catAx>
      <c:valAx>
        <c:axId val="5119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81.516000000000005</c:v>
                </c:pt>
                <c:pt idx="1">
                  <c:v>6.2409999999999997</c:v>
                </c:pt>
                <c:pt idx="2">
                  <c:v>12.243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673136"/>
        <c:axId val="529670000"/>
      </c:barChart>
      <c:catAx>
        <c:axId val="5296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0000"/>
        <c:crosses val="autoZero"/>
        <c:auto val="1"/>
        <c:lblAlgn val="ctr"/>
        <c:lblOffset val="100"/>
        <c:noMultiLvlLbl val="0"/>
      </c:catAx>
      <c:valAx>
        <c:axId val="52967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961.74645999999996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176"/>
        <c:axId val="529675096"/>
      </c:barChart>
      <c:catAx>
        <c:axId val="52967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5096"/>
        <c:crosses val="autoZero"/>
        <c:auto val="1"/>
        <c:lblAlgn val="ctr"/>
        <c:lblOffset val="100"/>
        <c:noMultiLvlLbl val="0"/>
      </c:catAx>
      <c:valAx>
        <c:axId val="52967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66.844549999999998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1568"/>
        <c:axId val="529671960"/>
      </c:barChart>
      <c:catAx>
        <c:axId val="52967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1960"/>
        <c:crosses val="autoZero"/>
        <c:auto val="1"/>
        <c:lblAlgn val="ctr"/>
        <c:lblOffset val="100"/>
        <c:noMultiLvlLbl val="0"/>
      </c:catAx>
      <c:valAx>
        <c:axId val="52967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155.64523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0784"/>
        <c:axId val="529672352"/>
      </c:barChart>
      <c:catAx>
        <c:axId val="5296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352"/>
        <c:crosses val="autoZero"/>
        <c:auto val="1"/>
        <c:lblAlgn val="ctr"/>
        <c:lblOffset val="100"/>
        <c:noMultiLvlLbl val="0"/>
      </c:catAx>
      <c:valAx>
        <c:axId val="52967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1.3521186999999999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20968"/>
        <c:axId val="523321752"/>
      </c:barChart>
      <c:catAx>
        <c:axId val="5233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21752"/>
        <c:crosses val="autoZero"/>
        <c:auto val="1"/>
        <c:lblAlgn val="ctr"/>
        <c:lblOffset val="100"/>
        <c:noMultiLvlLbl val="0"/>
      </c:catAx>
      <c:valAx>
        <c:axId val="52332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2455.2617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3920"/>
        <c:axId val="529672744"/>
      </c:barChart>
      <c:catAx>
        <c:axId val="5296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2744"/>
        <c:crosses val="autoZero"/>
        <c:auto val="1"/>
        <c:lblAlgn val="ctr"/>
        <c:lblOffset val="100"/>
        <c:noMultiLvlLbl val="0"/>
      </c:catAx>
      <c:valAx>
        <c:axId val="52967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5.6111217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4312"/>
        <c:axId val="529674704"/>
      </c:barChart>
      <c:catAx>
        <c:axId val="5296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4704"/>
        <c:crosses val="autoZero"/>
        <c:auto val="1"/>
        <c:lblAlgn val="ctr"/>
        <c:lblOffset val="100"/>
        <c:noMultiLvlLbl val="0"/>
      </c:catAx>
      <c:valAx>
        <c:axId val="5296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1.0416799000000001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75488"/>
        <c:axId val="529677448"/>
      </c:barChart>
      <c:catAx>
        <c:axId val="52967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677448"/>
        <c:crosses val="autoZero"/>
        <c:auto val="1"/>
        <c:lblAlgn val="ctr"/>
        <c:lblOffset val="100"/>
        <c:noMultiLvlLbl val="0"/>
      </c:catAx>
      <c:valAx>
        <c:axId val="5296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133.90792999999999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038744"/>
        <c:axId val="391039920"/>
      </c:barChart>
      <c:catAx>
        <c:axId val="3910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039920"/>
        <c:crosses val="autoZero"/>
        <c:auto val="1"/>
        <c:lblAlgn val="ctr"/>
        <c:lblOffset val="100"/>
        <c:noMultiLvlLbl val="0"/>
      </c:catAx>
      <c:valAx>
        <c:axId val="3910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0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0.55615239999999999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0728"/>
        <c:axId val="524151120"/>
      </c:barChart>
      <c:catAx>
        <c:axId val="5241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120"/>
        <c:crosses val="autoZero"/>
        <c:auto val="1"/>
        <c:lblAlgn val="ctr"/>
        <c:lblOffset val="100"/>
        <c:noMultiLvlLbl val="0"/>
      </c:catAx>
      <c:valAx>
        <c:axId val="52415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6.3590900000000001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1512"/>
        <c:axId val="524153080"/>
      </c:barChart>
      <c:catAx>
        <c:axId val="5241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3080"/>
        <c:crosses val="autoZero"/>
        <c:auto val="1"/>
        <c:lblAlgn val="ctr"/>
        <c:lblOffset val="100"/>
        <c:noMultiLvlLbl val="0"/>
      </c:catAx>
      <c:valAx>
        <c:axId val="5241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1.0416799000000001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7592"/>
        <c:axId val="524149944"/>
      </c:barChart>
      <c:catAx>
        <c:axId val="5241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9944"/>
        <c:crosses val="autoZero"/>
        <c:auto val="1"/>
        <c:lblAlgn val="ctr"/>
        <c:lblOffset val="100"/>
        <c:noMultiLvlLbl val="0"/>
      </c:catAx>
      <c:valAx>
        <c:axId val="5241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287.62545999999998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376"/>
        <c:axId val="524151904"/>
      </c:barChart>
      <c:catAx>
        <c:axId val="5241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51904"/>
        <c:crosses val="autoZero"/>
        <c:auto val="1"/>
        <c:lblAlgn val="ctr"/>
        <c:lblOffset val="100"/>
        <c:noMultiLvlLbl val="0"/>
      </c:catAx>
      <c:valAx>
        <c:axId val="5241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1.9004228999999999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52688"/>
        <c:axId val="524148768"/>
      </c:barChart>
      <c:catAx>
        <c:axId val="5241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8768"/>
        <c:crosses val="autoZero"/>
        <c:auto val="1"/>
        <c:lblAlgn val="ctr"/>
        <c:lblOffset val="100"/>
        <c:noMultiLvlLbl val="0"/>
      </c:catAx>
      <c:valAx>
        <c:axId val="5241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박경숙, ID : H1900898)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16일 15:22:48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961.74645999999996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27.16705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11.636358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81.516000000000005</v>
      </c>
      <c r="G8" s="59">
        <f>'DRIs DATA 입력'!G8</f>
        <v>6.2409999999999997</v>
      </c>
      <c r="H8" s="59">
        <f>'DRIs DATA 입력'!H8</f>
        <v>12.243</v>
      </c>
      <c r="I8" s="46"/>
      <c r="J8" s="59" t="s">
        <v>215</v>
      </c>
      <c r="K8" s="59">
        <f>'DRIs DATA 입력'!K8</f>
        <v>8.2989999999999995</v>
      </c>
      <c r="L8" s="59">
        <f>'DRIs DATA 입력'!L8</f>
        <v>12.772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228.17178000000001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9.5804939999999998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1.3521186999999999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133.90792999999999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66.844549999999998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0.76823545000000004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0.55615239999999999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6.3590900000000001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1.0416799000000001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287.62545999999998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1.9004228999999999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1.0885085000000001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1.3458273000000001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155.64523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498.95501999999999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2455.2617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1485.694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38.100223999999997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49.836959999999998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5.6111217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5.1888366000000001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268.37378000000001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4.5513235999999997E-3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1.9225699999999999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25.702513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39.695694000000003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286</v>
      </c>
      <c r="B1" s="61" t="s">
        <v>317</v>
      </c>
      <c r="G1" s="62" t="s">
        <v>287</v>
      </c>
      <c r="H1" s="61" t="s">
        <v>318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304</v>
      </c>
      <c r="B4" s="69"/>
      <c r="C4" s="69"/>
      <c r="E4" s="66" t="s">
        <v>299</v>
      </c>
      <c r="F4" s="67"/>
      <c r="G4" s="67"/>
      <c r="H4" s="68"/>
      <c r="J4" s="66" t="s">
        <v>294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305</v>
      </c>
      <c r="E5" s="65"/>
      <c r="F5" s="65" t="s">
        <v>49</v>
      </c>
      <c r="G5" s="65" t="s">
        <v>306</v>
      </c>
      <c r="H5" s="65" t="s">
        <v>320</v>
      </c>
      <c r="J5" s="65"/>
      <c r="K5" s="65" t="s">
        <v>295</v>
      </c>
      <c r="L5" s="65" t="s">
        <v>307</v>
      </c>
      <c r="N5" s="65"/>
      <c r="O5" s="65" t="s">
        <v>321</v>
      </c>
      <c r="P5" s="65" t="s">
        <v>301</v>
      </c>
      <c r="Q5" s="65" t="s">
        <v>279</v>
      </c>
      <c r="R5" s="65" t="s">
        <v>322</v>
      </c>
      <c r="S5" s="65" t="s">
        <v>305</v>
      </c>
      <c r="U5" s="65"/>
      <c r="V5" s="65" t="s">
        <v>321</v>
      </c>
      <c r="W5" s="65" t="s">
        <v>301</v>
      </c>
      <c r="X5" s="65" t="s">
        <v>279</v>
      </c>
      <c r="Y5" s="65" t="s">
        <v>322</v>
      </c>
      <c r="Z5" s="65" t="s">
        <v>305</v>
      </c>
    </row>
    <row r="6" spans="1:27" x14ac:dyDescent="0.3">
      <c r="A6" s="65" t="s">
        <v>323</v>
      </c>
      <c r="B6" s="65">
        <v>1800</v>
      </c>
      <c r="C6" s="65">
        <v>961.74645999999996</v>
      </c>
      <c r="E6" s="65" t="s">
        <v>324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289</v>
      </c>
      <c r="O6" s="65">
        <v>40</v>
      </c>
      <c r="P6" s="65">
        <v>50</v>
      </c>
      <c r="Q6" s="65">
        <v>0</v>
      </c>
      <c r="R6" s="65">
        <v>0</v>
      </c>
      <c r="S6" s="65">
        <v>27.16705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11.636358</v>
      </c>
    </row>
    <row r="7" spans="1:27" x14ac:dyDescent="0.3">
      <c r="E7" s="65" t="s">
        <v>281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290</v>
      </c>
      <c r="F8" s="65">
        <v>81.516000000000005</v>
      </c>
      <c r="G8" s="65">
        <v>6.2409999999999997</v>
      </c>
      <c r="H8" s="65">
        <v>12.243</v>
      </c>
      <c r="J8" s="65" t="s">
        <v>290</v>
      </c>
      <c r="K8" s="65">
        <v>8.2989999999999995</v>
      </c>
      <c r="L8" s="65">
        <v>12.772</v>
      </c>
    </row>
    <row r="13" spans="1:27" x14ac:dyDescent="0.3">
      <c r="A13" s="70" t="s">
        <v>328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282</v>
      </c>
      <c r="B14" s="69"/>
      <c r="C14" s="69"/>
      <c r="D14" s="69"/>
      <c r="E14" s="69"/>
      <c r="F14" s="69"/>
      <c r="H14" s="69" t="s">
        <v>283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329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308</v>
      </c>
      <c r="C15" s="65" t="s">
        <v>301</v>
      </c>
      <c r="D15" s="65" t="s">
        <v>279</v>
      </c>
      <c r="E15" s="65" t="s">
        <v>288</v>
      </c>
      <c r="F15" s="65" t="s">
        <v>330</v>
      </c>
      <c r="H15" s="65"/>
      <c r="I15" s="65" t="s">
        <v>308</v>
      </c>
      <c r="J15" s="65" t="s">
        <v>331</v>
      </c>
      <c r="K15" s="65" t="s">
        <v>279</v>
      </c>
      <c r="L15" s="65" t="s">
        <v>288</v>
      </c>
      <c r="M15" s="65" t="s">
        <v>305</v>
      </c>
      <c r="O15" s="65"/>
      <c r="P15" s="65" t="s">
        <v>308</v>
      </c>
      <c r="Q15" s="65" t="s">
        <v>301</v>
      </c>
      <c r="R15" s="65" t="s">
        <v>279</v>
      </c>
      <c r="S15" s="65" t="s">
        <v>288</v>
      </c>
      <c r="T15" s="65" t="s">
        <v>305</v>
      </c>
      <c r="V15" s="65"/>
      <c r="W15" s="65" t="s">
        <v>332</v>
      </c>
      <c r="X15" s="65" t="s">
        <v>301</v>
      </c>
      <c r="Y15" s="65" t="s">
        <v>279</v>
      </c>
      <c r="Z15" s="65" t="s">
        <v>288</v>
      </c>
      <c r="AA15" s="65" t="s">
        <v>305</v>
      </c>
    </row>
    <row r="16" spans="1:27" x14ac:dyDescent="0.3">
      <c r="A16" s="65" t="s">
        <v>291</v>
      </c>
      <c r="B16" s="65">
        <v>430</v>
      </c>
      <c r="C16" s="65">
        <v>600</v>
      </c>
      <c r="D16" s="65">
        <v>0</v>
      </c>
      <c r="E16" s="65">
        <v>3000</v>
      </c>
      <c r="F16" s="65">
        <v>228.17178000000001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9.5804939999999998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1.3521186999999999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133.90792999999999</v>
      </c>
    </row>
    <row r="23" spans="1:62" x14ac:dyDescent="0.3">
      <c r="A23" s="70" t="s">
        <v>292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333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308</v>
      </c>
      <c r="C25" s="65" t="s">
        <v>301</v>
      </c>
      <c r="D25" s="65" t="s">
        <v>279</v>
      </c>
      <c r="E25" s="65" t="s">
        <v>335</v>
      </c>
      <c r="F25" s="65" t="s">
        <v>305</v>
      </c>
      <c r="H25" s="65"/>
      <c r="I25" s="65" t="s">
        <v>336</v>
      </c>
      <c r="J25" s="65" t="s">
        <v>337</v>
      </c>
      <c r="K25" s="65" t="s">
        <v>338</v>
      </c>
      <c r="L25" s="65" t="s">
        <v>339</v>
      </c>
      <c r="M25" s="65" t="s">
        <v>305</v>
      </c>
      <c r="O25" s="65"/>
      <c r="P25" s="65" t="s">
        <v>308</v>
      </c>
      <c r="Q25" s="65" t="s">
        <v>301</v>
      </c>
      <c r="R25" s="65" t="s">
        <v>340</v>
      </c>
      <c r="S25" s="65" t="s">
        <v>288</v>
      </c>
      <c r="T25" s="65" t="s">
        <v>341</v>
      </c>
      <c r="V25" s="65"/>
      <c r="W25" s="65" t="s">
        <v>308</v>
      </c>
      <c r="X25" s="65" t="s">
        <v>301</v>
      </c>
      <c r="Y25" s="65" t="s">
        <v>279</v>
      </c>
      <c r="Z25" s="65" t="s">
        <v>288</v>
      </c>
      <c r="AA25" s="65" t="s">
        <v>305</v>
      </c>
      <c r="AC25" s="65"/>
      <c r="AD25" s="65" t="s">
        <v>308</v>
      </c>
      <c r="AE25" s="65" t="s">
        <v>301</v>
      </c>
      <c r="AF25" s="65" t="s">
        <v>279</v>
      </c>
      <c r="AG25" s="65" t="s">
        <v>288</v>
      </c>
      <c r="AH25" s="65" t="s">
        <v>305</v>
      </c>
      <c r="AJ25" s="65"/>
      <c r="AK25" s="65" t="s">
        <v>342</v>
      </c>
      <c r="AL25" s="65" t="s">
        <v>337</v>
      </c>
      <c r="AM25" s="65" t="s">
        <v>279</v>
      </c>
      <c r="AN25" s="65" t="s">
        <v>288</v>
      </c>
      <c r="AO25" s="65" t="s">
        <v>305</v>
      </c>
      <c r="AQ25" s="65"/>
      <c r="AR25" s="65" t="s">
        <v>343</v>
      </c>
      <c r="AS25" s="65" t="s">
        <v>344</v>
      </c>
      <c r="AT25" s="65" t="s">
        <v>279</v>
      </c>
      <c r="AU25" s="65" t="s">
        <v>288</v>
      </c>
      <c r="AV25" s="65" t="s">
        <v>305</v>
      </c>
      <c r="AX25" s="65"/>
      <c r="AY25" s="65" t="s">
        <v>308</v>
      </c>
      <c r="AZ25" s="65" t="s">
        <v>337</v>
      </c>
      <c r="BA25" s="65" t="s">
        <v>279</v>
      </c>
      <c r="BB25" s="65" t="s">
        <v>288</v>
      </c>
      <c r="BC25" s="65" t="s">
        <v>305</v>
      </c>
      <c r="BE25" s="65"/>
      <c r="BF25" s="65" t="s">
        <v>308</v>
      </c>
      <c r="BG25" s="65" t="s">
        <v>301</v>
      </c>
      <c r="BH25" s="65" t="s">
        <v>279</v>
      </c>
      <c r="BI25" s="65" t="s">
        <v>288</v>
      </c>
      <c r="BJ25" s="65" t="s">
        <v>305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66.844549999999998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0.76823545000000004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0.55615239999999999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6.3590900000000001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1.0416799000000001</v>
      </c>
      <c r="AJ26" s="65" t="s">
        <v>345</v>
      </c>
      <c r="AK26" s="65">
        <v>320</v>
      </c>
      <c r="AL26" s="65">
        <v>400</v>
      </c>
      <c r="AM26" s="65">
        <v>0</v>
      </c>
      <c r="AN26" s="65">
        <v>1000</v>
      </c>
      <c r="AO26" s="65">
        <v>287.62545999999998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1.9004228999999999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1.0885085000000001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1.3458273000000001</v>
      </c>
    </row>
    <row r="33" spans="1:68" x14ac:dyDescent="0.3">
      <c r="A33" s="70" t="s">
        <v>285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346</v>
      </c>
      <c r="B34" s="69"/>
      <c r="C34" s="69"/>
      <c r="D34" s="69"/>
      <c r="E34" s="69"/>
      <c r="F34" s="69"/>
      <c r="H34" s="69" t="s">
        <v>313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297</v>
      </c>
      <c r="W34" s="69"/>
      <c r="X34" s="69"/>
      <c r="Y34" s="69"/>
      <c r="Z34" s="69"/>
      <c r="AA34" s="69"/>
      <c r="AC34" s="69" t="s">
        <v>314</v>
      </c>
      <c r="AD34" s="69"/>
      <c r="AE34" s="69"/>
      <c r="AF34" s="69"/>
      <c r="AG34" s="69"/>
      <c r="AH34" s="69"/>
      <c r="AJ34" s="69" t="s">
        <v>347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308</v>
      </c>
      <c r="C35" s="65" t="s">
        <v>331</v>
      </c>
      <c r="D35" s="65" t="s">
        <v>279</v>
      </c>
      <c r="E35" s="65" t="s">
        <v>288</v>
      </c>
      <c r="F35" s="65" t="s">
        <v>305</v>
      </c>
      <c r="H35" s="65"/>
      <c r="I35" s="65" t="s">
        <v>348</v>
      </c>
      <c r="J35" s="65" t="s">
        <v>349</v>
      </c>
      <c r="K35" s="65" t="s">
        <v>350</v>
      </c>
      <c r="L35" s="65" t="s">
        <v>288</v>
      </c>
      <c r="M35" s="65" t="s">
        <v>305</v>
      </c>
      <c r="O35" s="65"/>
      <c r="P35" s="65" t="s">
        <v>308</v>
      </c>
      <c r="Q35" s="65" t="s">
        <v>301</v>
      </c>
      <c r="R35" s="65" t="s">
        <v>279</v>
      </c>
      <c r="S35" s="65" t="s">
        <v>288</v>
      </c>
      <c r="T35" s="65" t="s">
        <v>305</v>
      </c>
      <c r="V35" s="65"/>
      <c r="W35" s="65" t="s">
        <v>308</v>
      </c>
      <c r="X35" s="65" t="s">
        <v>301</v>
      </c>
      <c r="Y35" s="65" t="s">
        <v>340</v>
      </c>
      <c r="Z35" s="65" t="s">
        <v>288</v>
      </c>
      <c r="AA35" s="65" t="s">
        <v>305</v>
      </c>
      <c r="AC35" s="65"/>
      <c r="AD35" s="65" t="s">
        <v>308</v>
      </c>
      <c r="AE35" s="65" t="s">
        <v>351</v>
      </c>
      <c r="AF35" s="65" t="s">
        <v>352</v>
      </c>
      <c r="AG35" s="65" t="s">
        <v>288</v>
      </c>
      <c r="AH35" s="65" t="s">
        <v>305</v>
      </c>
      <c r="AJ35" s="65"/>
      <c r="AK35" s="65" t="s">
        <v>348</v>
      </c>
      <c r="AL35" s="65" t="s">
        <v>301</v>
      </c>
      <c r="AM35" s="65" t="s">
        <v>279</v>
      </c>
      <c r="AN35" s="65" t="s">
        <v>288</v>
      </c>
      <c r="AO35" s="65" t="s">
        <v>330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155.64523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498.95501999999999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2455.2617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1485.694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38.100223999999997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49.836959999999998</v>
      </c>
    </row>
    <row r="43" spans="1:68" x14ac:dyDescent="0.3">
      <c r="A43" s="70" t="s">
        <v>353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354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355</v>
      </c>
      <c r="P44" s="69"/>
      <c r="Q44" s="69"/>
      <c r="R44" s="69"/>
      <c r="S44" s="69"/>
      <c r="T44" s="69"/>
      <c r="V44" s="69" t="s">
        <v>356</v>
      </c>
      <c r="W44" s="69"/>
      <c r="X44" s="69"/>
      <c r="Y44" s="69"/>
      <c r="Z44" s="69"/>
      <c r="AA44" s="69"/>
      <c r="AC44" s="69" t="s">
        <v>302</v>
      </c>
      <c r="AD44" s="69"/>
      <c r="AE44" s="69"/>
      <c r="AF44" s="69"/>
      <c r="AG44" s="69"/>
      <c r="AH44" s="69"/>
      <c r="AJ44" s="69" t="s">
        <v>303</v>
      </c>
      <c r="AK44" s="69"/>
      <c r="AL44" s="69"/>
      <c r="AM44" s="69"/>
      <c r="AN44" s="69"/>
      <c r="AO44" s="69"/>
      <c r="AQ44" s="69" t="s">
        <v>357</v>
      </c>
      <c r="AR44" s="69"/>
      <c r="AS44" s="69"/>
      <c r="AT44" s="69"/>
      <c r="AU44" s="69"/>
      <c r="AV44" s="69"/>
      <c r="AX44" s="69" t="s">
        <v>278</v>
      </c>
      <c r="AY44" s="69"/>
      <c r="AZ44" s="69"/>
      <c r="BA44" s="69"/>
      <c r="BB44" s="69"/>
      <c r="BC44" s="69"/>
      <c r="BE44" s="69" t="s">
        <v>358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343</v>
      </c>
      <c r="C45" s="65" t="s">
        <v>344</v>
      </c>
      <c r="D45" s="65" t="s">
        <v>279</v>
      </c>
      <c r="E45" s="65" t="s">
        <v>288</v>
      </c>
      <c r="F45" s="65" t="s">
        <v>341</v>
      </c>
      <c r="H45" s="65"/>
      <c r="I45" s="65" t="s">
        <v>308</v>
      </c>
      <c r="J45" s="65" t="s">
        <v>301</v>
      </c>
      <c r="K45" s="65" t="s">
        <v>279</v>
      </c>
      <c r="L45" s="65" t="s">
        <v>322</v>
      </c>
      <c r="M45" s="65" t="s">
        <v>305</v>
      </c>
      <c r="O45" s="65"/>
      <c r="P45" s="65" t="s">
        <v>308</v>
      </c>
      <c r="Q45" s="65" t="s">
        <v>301</v>
      </c>
      <c r="R45" s="65" t="s">
        <v>279</v>
      </c>
      <c r="S45" s="65" t="s">
        <v>288</v>
      </c>
      <c r="T45" s="65" t="s">
        <v>305</v>
      </c>
      <c r="V45" s="65"/>
      <c r="W45" s="65" t="s">
        <v>308</v>
      </c>
      <c r="X45" s="65" t="s">
        <v>301</v>
      </c>
      <c r="Y45" s="65" t="s">
        <v>279</v>
      </c>
      <c r="Z45" s="65" t="s">
        <v>339</v>
      </c>
      <c r="AA45" s="65" t="s">
        <v>305</v>
      </c>
      <c r="AC45" s="65"/>
      <c r="AD45" s="65" t="s">
        <v>308</v>
      </c>
      <c r="AE45" s="65" t="s">
        <v>301</v>
      </c>
      <c r="AF45" s="65" t="s">
        <v>279</v>
      </c>
      <c r="AG45" s="65" t="s">
        <v>339</v>
      </c>
      <c r="AH45" s="65" t="s">
        <v>359</v>
      </c>
      <c r="AJ45" s="65"/>
      <c r="AK45" s="65" t="s">
        <v>343</v>
      </c>
      <c r="AL45" s="65" t="s">
        <v>301</v>
      </c>
      <c r="AM45" s="65" t="s">
        <v>338</v>
      </c>
      <c r="AN45" s="65" t="s">
        <v>288</v>
      </c>
      <c r="AO45" s="65" t="s">
        <v>305</v>
      </c>
      <c r="AQ45" s="65"/>
      <c r="AR45" s="65" t="s">
        <v>343</v>
      </c>
      <c r="AS45" s="65" t="s">
        <v>301</v>
      </c>
      <c r="AT45" s="65" t="s">
        <v>340</v>
      </c>
      <c r="AU45" s="65" t="s">
        <v>288</v>
      </c>
      <c r="AV45" s="65" t="s">
        <v>360</v>
      </c>
      <c r="AX45" s="65"/>
      <c r="AY45" s="65" t="s">
        <v>308</v>
      </c>
      <c r="AZ45" s="65" t="s">
        <v>349</v>
      </c>
      <c r="BA45" s="65" t="s">
        <v>279</v>
      </c>
      <c r="BB45" s="65" t="s">
        <v>288</v>
      </c>
      <c r="BC45" s="65" t="s">
        <v>305</v>
      </c>
      <c r="BE45" s="65"/>
      <c r="BF45" s="65" t="s">
        <v>308</v>
      </c>
      <c r="BG45" s="65" t="s">
        <v>301</v>
      </c>
      <c r="BH45" s="65" t="s">
        <v>352</v>
      </c>
      <c r="BI45" s="65" t="s">
        <v>288</v>
      </c>
      <c r="BJ45" s="65" t="s">
        <v>361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5.6111217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5.1888366000000001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268.37378000000001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4.5513235999999997E-3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1.9225699999999999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25.702513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39.695694000000003</v>
      </c>
      <c r="AX46" s="65" t="s">
        <v>315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3" sqref="D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362</v>
      </c>
      <c r="B2" s="61" t="s">
        <v>363</v>
      </c>
      <c r="C2" s="61" t="s">
        <v>364</v>
      </c>
      <c r="D2" s="61">
        <v>61</v>
      </c>
      <c r="E2" s="61">
        <v>961.74645999999996</v>
      </c>
      <c r="F2" s="61">
        <v>180.88643999999999</v>
      </c>
      <c r="G2" s="61">
        <v>13.848383999999999</v>
      </c>
      <c r="H2" s="61">
        <v>8.7940799999999992</v>
      </c>
      <c r="I2" s="61">
        <v>5.0543046</v>
      </c>
      <c r="J2" s="61">
        <v>27.16705</v>
      </c>
      <c r="K2" s="61">
        <v>18.596724999999999</v>
      </c>
      <c r="L2" s="61">
        <v>8.5703239999999994</v>
      </c>
      <c r="M2" s="61">
        <v>11.636358</v>
      </c>
      <c r="N2" s="61">
        <v>1.1194481000000001</v>
      </c>
      <c r="O2" s="61">
        <v>6.2513246999999996</v>
      </c>
      <c r="P2" s="61">
        <v>417.96629999999999</v>
      </c>
      <c r="Q2" s="61">
        <v>10.827101000000001</v>
      </c>
      <c r="R2" s="61">
        <v>228.17178000000001</v>
      </c>
      <c r="S2" s="61">
        <v>41.230235999999998</v>
      </c>
      <c r="T2" s="61">
        <v>2243.2993000000001</v>
      </c>
      <c r="U2" s="61">
        <v>1.3521186999999999</v>
      </c>
      <c r="V2" s="61">
        <v>9.5804939999999998</v>
      </c>
      <c r="W2" s="61">
        <v>133.90792999999999</v>
      </c>
      <c r="X2" s="61">
        <v>66.844549999999998</v>
      </c>
      <c r="Y2" s="61">
        <v>0.76823545000000004</v>
      </c>
      <c r="Z2" s="61">
        <v>0.55615239999999999</v>
      </c>
      <c r="AA2" s="61">
        <v>6.3590900000000001</v>
      </c>
      <c r="AB2" s="61">
        <v>1.0416799000000001</v>
      </c>
      <c r="AC2" s="61">
        <v>287.62545999999998</v>
      </c>
      <c r="AD2" s="61">
        <v>1.9004228999999999</v>
      </c>
      <c r="AE2" s="61">
        <v>1.0885085000000001</v>
      </c>
      <c r="AF2" s="61">
        <v>1.3458273000000001</v>
      </c>
      <c r="AG2" s="61">
        <v>155.64523</v>
      </c>
      <c r="AH2" s="61">
        <v>104.46141</v>
      </c>
      <c r="AI2" s="61">
        <v>51.183819999999997</v>
      </c>
      <c r="AJ2" s="61">
        <v>498.95501999999999</v>
      </c>
      <c r="AK2" s="61">
        <v>2455.2617</v>
      </c>
      <c r="AL2" s="61">
        <v>38.100223999999997</v>
      </c>
      <c r="AM2" s="61">
        <v>1485.694</v>
      </c>
      <c r="AN2" s="61">
        <v>49.836959999999998</v>
      </c>
      <c r="AO2" s="61">
        <v>5.6111217</v>
      </c>
      <c r="AP2" s="61">
        <v>4.4114237000000003</v>
      </c>
      <c r="AQ2" s="61">
        <v>1.1996983000000001</v>
      </c>
      <c r="AR2" s="61">
        <v>5.1888366000000001</v>
      </c>
      <c r="AS2" s="61">
        <v>268.37378000000001</v>
      </c>
      <c r="AT2" s="61">
        <v>4.5513235999999997E-3</v>
      </c>
      <c r="AU2" s="61">
        <v>1.9225699999999999</v>
      </c>
      <c r="AV2" s="61">
        <v>25.702513</v>
      </c>
      <c r="AW2" s="61">
        <v>39.695694000000003</v>
      </c>
      <c r="AX2" s="61">
        <v>6.6643099999999997E-2</v>
      </c>
      <c r="AY2" s="61">
        <v>0.43395697999999999</v>
      </c>
      <c r="AZ2" s="61">
        <v>109.24151999999999</v>
      </c>
      <c r="BA2" s="61">
        <v>19.474340000000002</v>
      </c>
      <c r="BB2" s="61">
        <v>5.6694225999999999</v>
      </c>
      <c r="BC2" s="61">
        <v>7.5610920000000004</v>
      </c>
      <c r="BD2" s="61">
        <v>6.2324489999999999</v>
      </c>
      <c r="BE2" s="61">
        <v>0.22019349999999999</v>
      </c>
      <c r="BF2" s="61">
        <v>1.3470294</v>
      </c>
      <c r="BG2" s="61">
        <v>0</v>
      </c>
      <c r="BH2" s="61">
        <v>0</v>
      </c>
      <c r="BI2" s="61">
        <v>1.0918124E-4</v>
      </c>
      <c r="BJ2" s="61">
        <v>6.0529136000000002E-3</v>
      </c>
      <c r="BK2" s="61">
        <v>0</v>
      </c>
      <c r="BL2" s="61">
        <v>0.13140135</v>
      </c>
      <c r="BM2" s="61">
        <v>2.071863</v>
      </c>
      <c r="BN2" s="61">
        <v>0.60212359999999998</v>
      </c>
      <c r="BO2" s="61">
        <v>32.864579999999997</v>
      </c>
      <c r="BP2" s="61">
        <v>6.7845325000000001</v>
      </c>
      <c r="BQ2" s="61">
        <v>10.294751</v>
      </c>
      <c r="BR2" s="61">
        <v>37.232253999999998</v>
      </c>
      <c r="BS2" s="61">
        <v>13.135044000000001</v>
      </c>
      <c r="BT2" s="61">
        <v>7.3725595000000004</v>
      </c>
      <c r="BU2" s="61">
        <v>2.6777438000000001E-3</v>
      </c>
      <c r="BV2" s="61">
        <v>2.1752799E-2</v>
      </c>
      <c r="BW2" s="61">
        <v>0.47764197000000003</v>
      </c>
      <c r="BX2" s="61">
        <v>0.62996154999999998</v>
      </c>
      <c r="BY2" s="61">
        <v>5.4188890000000003E-2</v>
      </c>
      <c r="BZ2" s="61">
        <v>3.3217921999999998E-4</v>
      </c>
      <c r="CA2" s="61">
        <v>0.36130594999999999</v>
      </c>
      <c r="CB2" s="61">
        <v>2.421249E-2</v>
      </c>
      <c r="CC2" s="61">
        <v>9.6370559999999994E-2</v>
      </c>
      <c r="CD2" s="61">
        <v>0.71242399999999995</v>
      </c>
      <c r="CE2" s="61">
        <v>1.7446639999999999E-2</v>
      </c>
      <c r="CF2" s="61">
        <v>3.9037099999999998E-2</v>
      </c>
      <c r="CG2" s="61">
        <v>2.4750000000000001E-7</v>
      </c>
      <c r="CH2" s="61">
        <v>1.5224705999999999E-2</v>
      </c>
      <c r="CI2" s="61">
        <v>1.2664964999999999E-3</v>
      </c>
      <c r="CJ2" s="61">
        <v>1.4345414999999999</v>
      </c>
      <c r="CK2" s="61">
        <v>3.3113365E-3</v>
      </c>
      <c r="CL2" s="61">
        <v>0.16679912999999999</v>
      </c>
      <c r="CM2" s="61">
        <v>1.9526451</v>
      </c>
      <c r="CN2" s="61">
        <v>1080.1168</v>
      </c>
      <c r="CO2" s="61">
        <v>1830.5491</v>
      </c>
      <c r="CP2" s="61">
        <v>839.05205999999998</v>
      </c>
      <c r="CQ2" s="61">
        <v>368.52614999999997</v>
      </c>
      <c r="CR2" s="61">
        <v>199.86667</v>
      </c>
      <c r="CS2" s="61">
        <v>271.22833000000003</v>
      </c>
      <c r="CT2" s="61">
        <v>1041.4966999999999</v>
      </c>
      <c r="CU2" s="61">
        <v>528.80597</v>
      </c>
      <c r="CV2" s="61">
        <v>848.50603999999998</v>
      </c>
      <c r="CW2" s="61">
        <v>572.66840000000002</v>
      </c>
      <c r="CX2" s="61">
        <v>179.61264</v>
      </c>
      <c r="CY2" s="61">
        <v>1491.9907000000001</v>
      </c>
      <c r="CZ2" s="61">
        <v>554.77650000000006</v>
      </c>
      <c r="DA2" s="61">
        <v>1519.8425</v>
      </c>
      <c r="DB2" s="61">
        <v>1645.1509000000001</v>
      </c>
      <c r="DC2" s="61">
        <v>2051.6304</v>
      </c>
      <c r="DD2" s="61">
        <v>2978.116</v>
      </c>
      <c r="DE2" s="61">
        <v>552.40859999999998</v>
      </c>
      <c r="DF2" s="61">
        <v>1871.9340999999999</v>
      </c>
      <c r="DG2" s="61">
        <v>698.73710000000005</v>
      </c>
      <c r="DH2" s="61">
        <v>22.075061999999999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19.474340000000002</v>
      </c>
      <c r="B6">
        <f>BB2</f>
        <v>5.6694225999999999</v>
      </c>
      <c r="C6">
        <f>BC2</f>
        <v>7.5610920000000004</v>
      </c>
      <c r="D6">
        <f>BD2</f>
        <v>6.2324489999999999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Q8" sqref="Q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22133</v>
      </c>
      <c r="C2" s="56">
        <f ca="1">YEAR(TODAY())-YEAR(B2)+IF(TODAY()&gt;=DATE(YEAR(TODAY()),MONTH(B2),DAY(B2)),0,-1)</f>
        <v>61</v>
      </c>
      <c r="E2" s="52">
        <v>152.5</v>
      </c>
      <c r="F2" s="53" t="s">
        <v>275</v>
      </c>
      <c r="G2" s="52">
        <v>61</v>
      </c>
      <c r="H2" s="51" t="s">
        <v>40</v>
      </c>
      <c r="I2" s="72">
        <f>ROUND(G3/E3^2,1)</f>
        <v>26.2</v>
      </c>
    </row>
    <row r="3" spans="1:9" x14ac:dyDescent="0.3">
      <c r="E3" s="51">
        <f>E2/100</f>
        <v>1.5249999999999999</v>
      </c>
      <c r="F3" s="51" t="s">
        <v>39</v>
      </c>
      <c r="G3" s="51">
        <f>G2</f>
        <v>61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박경숙, ID : H1900898)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16일 15:22:48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0" sqref="Y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152.5</v>
      </c>
      <c r="L12" s="129"/>
      <c r="M12" s="122">
        <f>'개인정보 및 신체계측 입력'!G2</f>
        <v>61</v>
      </c>
      <c r="N12" s="123"/>
      <c r="O12" s="118" t="s">
        <v>270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박경숙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81.516000000000005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6.2409999999999997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12.243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12.8</v>
      </c>
      <c r="L72" s="36" t="s">
        <v>52</v>
      </c>
      <c r="M72" s="36">
        <f>ROUND('DRIs DATA'!K8,1)</f>
        <v>8.3000000000000007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30.42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79.84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66.84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69.45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19.46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163.68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56.11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2021-09-16T06:28:35Z</dcterms:modified>
</cp:coreProperties>
</file>