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<sst xmlns="http://schemas.openxmlformats.org/spreadsheetml/2006/main" count="692" uniqueCount="337">
  <si>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</si>
  <si>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</si>
  <si>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</si>
  <si>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</si>
  <si>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</si>
  <si>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</si>
  <si>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</si>
  <si>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</si>
  <si>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</si>
  <si>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</si>
  <si>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</si>
  <si>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</si>
  <si>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</si>
  <si>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</si>
  <si>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</si>
  <si>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</si>
  <si>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</si>
  <si>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</si>
  <si>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</si>
  <si>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</si>
  <si>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</si>
  <si>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</si>
  <si>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</si>
  <si>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</si>
  <si>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</si>
  <si>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</si>
  <si>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</si>
  <si>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</si>
  <si>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</si>
  <si>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</si>
  <si>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</si>
  <si>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</si>
  <si>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</si>
  <si>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</si>
  <si>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</si>
  <si>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</si>
  <si>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</si>
  <si>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</si>
  <si>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</si>
  <si>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</si>
  <si>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</si>
  <si>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</si>
  <si>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</si>
  <si>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</si>
  <si>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</si>
  <si>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</si>
  <si>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</si>
  <si>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</si>
  <si>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</si>
  <si>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</si>
  <si>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</si>
  <si>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</si>
  <si>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</si>
  <si>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</si>
  <si>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</si>
  <si>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</si>
  <si>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</si>
  <si>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</si>
  <si>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</si>
  <si>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</si>
  <si>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</si>
  <si>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</si>
  <si>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</si>
  <si>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</si>
  <si>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</si>
  <si>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</si>
  <si>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</si>
  <si>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</si>
  <si>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</si>
  <si>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</si>
  <si>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</si>
  <si>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</si>
  <si>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</si>
  <si>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</si>
  <si>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</si>
  <si>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</si>
  <si>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</si>
  <si>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</si>
  <si>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</si>
  <si>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</si>
  <si>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</si>
  <si>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</si>
  <si>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</si>
  <si>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</si>
  <si>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</si>
  <si>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</si>
  <si>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</si>
  <si>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</si>
  <si>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</si>
  <si>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</si>
  <si>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</si>
  <si>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</si>
  <si>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</si>
  <si>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</si>
  <si>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</si>
  <si>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</si>
  <si>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</si>
  <si>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</si>
  <si>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</si>
  <si>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</si>
  <si>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</si>
  <si>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</si>
  <si>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</si>
  <si>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</si>
  <si>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</si>
  <si>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</si>
  <si>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</si>
  <si>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</si>
  <si>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</si>
  <si>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</si>
  <si>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</si>
  <si>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</si>
  <si>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</si>
  <si>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</si>
  <si>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</si>
  <si>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</si>
  <si>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</si>
  <si>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</si>
  <si>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</si>
  <si>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</si>
  <si>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</si>
  <si>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</si>
  <si>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</si>
  <si>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</si>
  <si>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</si>
  <si>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</si>
  <si>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</si>
  <si>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</si>
  <si>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</si>
  <si>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</si>
  <si>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</si>
  <si>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</si>
  <si>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</si>
  <si>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</si>
  <si>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</si>
  <si>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</si>
  <si>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</si>
  <si>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</si>
  <si>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</si>
  <si>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</si>
  <si>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</si>
  <si>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</si>
  <si>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</si>
  <si>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</si>
  <si>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</si>
  <si>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</si>
  <si>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</si>
  <si>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</si>
  <si>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</si>
  <si>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</si>
  <si>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</si>
  <si>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</si>
  <si>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</si>
  <si>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</si>
  <si>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</si>
  <si>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</si>
  <si>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</si>
  <si>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</si>
  <si>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</si>
  <si>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</si>
  <si>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</si>
  <si>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</si>
  <si>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</si>
  <si>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</si>
  <si>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</si>
  <si>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</si>
  <si>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</si>
  <si>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</si>
  <si>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</si>
  <si>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</si>
  <si>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</si>
  <si>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</si>
  <si>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</si>
  <si>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</si>
  <si>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</si>
  <si>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</si>
  <si>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</si>
  <si>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</si>
  <si>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</si>
  <si>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</si>
  <si>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</si>
  <si>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</si>
  <si>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</si>
  <si>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</si>
  <si>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</si>
  <si>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</si>
  <si>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</si>
  <si>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</si>
  <si>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</si>
  <si>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</si>
  <si>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</si>
  <si>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</si>
  <si>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</si>
  <si>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</si>
  <si>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</si>
  <si>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</si>
  <si>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</si>
  <si>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</si>
  <si>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</si>
  <si>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</si>
  <si>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</si>
  <si>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</si>
  <si>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</si>
  <si>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</si>
  <si>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</si>
  <si>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</si>
  <si>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</si>
  <si>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</si>
  <si>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</si>
  <si>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</si>
  <si>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</si>
  <si>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</si>
  <si>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</si>
  <si>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</si>
  <si>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</si>
  <si>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</si>
  <si>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</si>
  <si>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</si>
  <si>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</si>
  <si>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</si>
  <si>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</si>
  <si>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</si>
  <si>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</si>
  <si>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</si>
  <si>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</si>
  <si>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</si>
  <si>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</si>
  <si>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</si>
  <si>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</si>
  <si>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</si>
  <si>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</si>
  <si>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</si>
  <si>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</si>
  <si>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</si>
  <si>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</si>
  <si>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</si>
  <si>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</si>
  <si>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</si>
  <si>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</si>
  <si>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</si>
  <si>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</si>
  <si>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</si>
  <si>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</si>
  <si>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</si>
  <si>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</si>
  <si>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</si>
  <si>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</si>
  <si>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</si>
  <si>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</si>
  <si>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</si>
  <si>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</si>
  <si>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</si>
  <si>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</si>
  <si>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</si>
  <si>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</si>
  <si>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</si>
  <si>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</si>
  <si>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</si>
  <si>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</si>
  <si>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</si>
  <si>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</si>
  <si>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</si>
  <si>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</si>
  <si>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</si>
  <si>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</si>
  <si>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</si>
  <si>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</si>
  <si>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</si>
  <si>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</si>
  <si>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</si>
  <si>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</si>
  <si>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</si>
  <si>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</si>
  <si>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</si>
  <si>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</si>
  <si>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</si>
  <si>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</si>
  <si>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</si>
  <si>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</si>
  <si>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</si>
  <si>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충분섭취량</t>
    <phoneticPr fontId="1" type="noConversion"/>
  </si>
  <si>
    <t>다량영양소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</si>
  <si>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</si>
  <si>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</si>
  <si>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</si>
  <si>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</si>
  <si>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</si>
  <si>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</si>
  <si>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</si>
  <si>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</si>
  <si>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</si>
  <si>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</si>
  <si>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</si>
  <si>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</si>
  <si>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</si>
  <si>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</si>
  <si>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</si>
  <si>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</si>
  <si>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</si>
  <si>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</si>
  <si>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</si>
  <si>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</si>
  <si>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</si>
  <si>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</si>
  <si>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</si>
  <si>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칼륨</t>
    <phoneticPr fontId="1" type="noConversion"/>
  </si>
  <si>
    <t>철</t>
    <phoneticPr fontId="1" type="noConversion"/>
  </si>
  <si>
    <t>구리(ug/일)</t>
    <phoneticPr fontId="1" type="noConversion"/>
  </si>
  <si>
    <t>열량영양소</t>
    <phoneticPr fontId="1" type="noConversion"/>
  </si>
  <si>
    <t>식이섬유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</si>
  <si>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</si>
  <si>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</si>
  <si>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</si>
  <si>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엽산(μg DFE/일)</t>
    <phoneticPr fontId="1" type="noConversion"/>
  </si>
  <si>
    <t>망간</t>
    <phoneticPr fontId="1" type="noConversion"/>
  </si>
  <si>
    <t>요오드</t>
    <phoneticPr fontId="1" type="noConversion"/>
  </si>
  <si>
    <t>M</t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</si>
  <si>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</si>
  <si>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</si>
  <si>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</si>
  <si>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</si>
  <si>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</si>
  <si>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</si>
  <si>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</si>
  <si>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</si>
  <si>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</si>
  <si>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</si>
  <si>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</si>
  <si>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</si>
  <si>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염소</t>
    <phoneticPr fontId="1" type="noConversion"/>
  </si>
  <si>
    <t>불소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</si>
  <si>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</si>
  <si>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</si>
  <si>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최경안, ID : H1900899)</t>
  </si>
  <si>
    <t>2021년 09월 16일 15:23:45</t>
  </si>
  <si>
    <t>H1900899</t>
  </si>
  <si>
    <t>최경안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</si>
</sst>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68.709590000000006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17048"/>
        <c:axId val="523320576"/>
      </c:barChart>
      <c:catAx>
        <c:axId val="52331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20576"/>
        <c:crosses val="autoZero"/>
        <c:auto val="1"/>
        <c:lblAlgn val="ctr"/>
        <c:lblOffset val="100"/>
        <c:noMultiLvlLbl val="0"/>
      </c:catAx>
      <c:valAx>
        <c:axId val="52332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1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1.7586994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3472"/>
        <c:axId val="524153864"/>
      </c:barChart>
      <c:catAx>
        <c:axId val="5241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3864"/>
        <c:crosses val="autoZero"/>
        <c:auto val="1"/>
        <c:lblAlgn val="ctr"/>
        <c:lblOffset val="100"/>
        <c:noMultiLvlLbl val="0"/>
      </c:catAx>
      <c:valAx>
        <c:axId val="52415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0.6203864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7984"/>
        <c:axId val="524149160"/>
      </c:barChart>
      <c:catAx>
        <c:axId val="52414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9160"/>
        <c:crosses val="autoZero"/>
        <c:auto val="1"/>
        <c:lblAlgn val="ctr"/>
        <c:lblOffset val="100"/>
        <c:noMultiLvlLbl val="0"/>
      </c:catAx>
      <c:valAx>
        <c:axId val="52414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1191.7435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5544"/>
        <c:axId val="514225152"/>
      </c:barChart>
      <c:catAx>
        <c:axId val="51422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5152"/>
        <c:crosses val="autoZero"/>
        <c:auto val="1"/>
        <c:lblAlgn val="ctr"/>
        <c:lblOffset val="100"/>
        <c:noMultiLvlLbl val="0"/>
      </c:catAx>
      <c:valAx>
        <c:axId val="51422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2358.4485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1624"/>
        <c:axId val="514223976"/>
      </c:barChart>
      <c:catAx>
        <c:axId val="51422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3976"/>
        <c:crosses val="autoZero"/>
        <c:auto val="1"/>
        <c:lblAlgn val="ctr"/>
        <c:lblOffset val="100"/>
        <c:noMultiLvlLbl val="0"/>
      </c:catAx>
      <c:valAx>
        <c:axId val="514223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88.135620000000003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0056"/>
        <c:axId val="514221232"/>
      </c:barChart>
      <c:catAx>
        <c:axId val="51422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1232"/>
        <c:crosses val="autoZero"/>
        <c:auto val="1"/>
        <c:lblAlgn val="ctr"/>
        <c:lblOffset val="100"/>
        <c:noMultiLvlLbl val="0"/>
      </c:catAx>
      <c:valAx>
        <c:axId val="51422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90.497603999999995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6328"/>
        <c:axId val="514224760"/>
      </c:barChart>
      <c:catAx>
        <c:axId val="51422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4760"/>
        <c:crosses val="autoZero"/>
        <c:auto val="1"/>
        <c:lblAlgn val="ctr"/>
        <c:lblOffset val="100"/>
        <c:noMultiLvlLbl val="0"/>
      </c:catAx>
      <c:valAx>
        <c:axId val="51422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11.753118499999999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6720"/>
        <c:axId val="514227112"/>
      </c:barChart>
      <c:catAx>
        <c:axId val="5142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7112"/>
        <c:crosses val="autoZero"/>
        <c:auto val="1"/>
        <c:lblAlgn val="ctr"/>
        <c:lblOffset val="100"/>
        <c:noMultiLvlLbl val="0"/>
      </c:catAx>
      <c:valAx>
        <c:axId val="514227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544.69680000000005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0448"/>
        <c:axId val="514222800"/>
      </c:barChart>
      <c:catAx>
        <c:axId val="51422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2800"/>
        <c:crosses val="autoZero"/>
        <c:auto val="1"/>
        <c:lblAlgn val="ctr"/>
        <c:lblOffset val="100"/>
        <c:noMultiLvlLbl val="0"/>
      </c:catAx>
      <c:valAx>
        <c:axId val="514222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1.2278579E-2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3584"/>
        <c:axId val="514224368"/>
      </c:barChart>
      <c:catAx>
        <c:axId val="5142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4368"/>
        <c:crosses val="autoZero"/>
        <c:auto val="1"/>
        <c:lblAlgn val="ctr"/>
        <c:lblOffset val="100"/>
        <c:noMultiLvlLbl val="0"/>
      </c:catAx>
      <c:valAx>
        <c:axId val="51422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3.7747204000000001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4096"/>
        <c:axId val="511939000"/>
      </c:barChart>
      <c:catAx>
        <c:axId val="5119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39000"/>
        <c:crosses val="autoZero"/>
        <c:auto val="1"/>
        <c:lblAlgn val="ctr"/>
        <c:lblOffset val="100"/>
        <c:noMultiLvlLbl val="0"/>
      </c:catAx>
      <c:valAx>
        <c:axId val="51193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21.602350000000001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18224"/>
        <c:axId val="523318616"/>
      </c:barChart>
      <c:catAx>
        <c:axId val="52331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18616"/>
        <c:crosses val="autoZero"/>
        <c:auto val="1"/>
        <c:lblAlgn val="ctr"/>
        <c:lblOffset val="100"/>
        <c:noMultiLvlLbl val="0"/>
      </c:catAx>
      <c:valAx>
        <c:axId val="5233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1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275.23113999999998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0568"/>
        <c:axId val="511944488"/>
      </c:barChart>
      <c:catAx>
        <c:axId val="51194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4488"/>
        <c:crosses val="autoZero"/>
        <c:auto val="1"/>
        <c:lblAlgn val="ctr"/>
        <c:lblOffset val="100"/>
        <c:noMultiLvlLbl val="0"/>
      </c:catAx>
      <c:valAx>
        <c:axId val="51194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92.341130000000007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1352"/>
        <c:axId val="511944880"/>
      </c:barChart>
      <c:catAx>
        <c:axId val="5119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4880"/>
        <c:crosses val="autoZero"/>
        <c:auto val="1"/>
        <c:lblAlgn val="ctr"/>
        <c:lblOffset val="100"/>
        <c:noMultiLvlLbl val="0"/>
      </c:catAx>
      <c:valAx>
        <c:axId val="51194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3.4159999999999999</c:v>
                </c:pt>
                <c:pt idx="1">
                  <c:v>11.86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942136"/>
        <c:axId val="511945272"/>
      </c:barChart>
      <c:catAx>
        <c:axId val="51194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5272"/>
        <c:crosses val="autoZero"/>
        <c:auto val="1"/>
        <c:lblAlgn val="ctr"/>
        <c:lblOffset val="100"/>
        <c:noMultiLvlLbl val="0"/>
      </c:catAx>
      <c:valAx>
        <c:axId val="51194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8.4710459999999994</c:v>
                </c:pt>
                <c:pt idx="1">
                  <c:v>9.4144310000000004</c:v>
                </c:pt>
                <c:pt idx="2">
                  <c:v>11.726131000000001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392.58280000000002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2528"/>
        <c:axId val="511943312"/>
      </c:barChart>
      <c:catAx>
        <c:axId val="5119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3312"/>
        <c:crosses val="autoZero"/>
        <c:auto val="1"/>
        <c:lblAlgn val="ctr"/>
        <c:lblOffset val="100"/>
        <c:noMultiLvlLbl val="0"/>
      </c:catAx>
      <c:valAx>
        <c:axId val="51194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11.092815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3704"/>
        <c:axId val="511938608"/>
      </c:barChart>
      <c:catAx>
        <c:axId val="51194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38608"/>
        <c:crosses val="autoZero"/>
        <c:auto val="1"/>
        <c:lblAlgn val="ctr"/>
        <c:lblOffset val="100"/>
        <c:noMultiLvlLbl val="0"/>
      </c:catAx>
      <c:valAx>
        <c:axId val="51193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77.554000000000002</c:v>
                </c:pt>
                <c:pt idx="1">
                  <c:v>7.0640000000000001</c:v>
                </c:pt>
                <c:pt idx="2">
                  <c:v>15.381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673136"/>
        <c:axId val="529670000"/>
      </c:barChart>
      <c:catAx>
        <c:axId val="52967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0000"/>
        <c:crosses val="autoZero"/>
        <c:auto val="1"/>
        <c:lblAlgn val="ctr"/>
        <c:lblOffset val="100"/>
        <c:noMultiLvlLbl val="0"/>
      </c:catAx>
      <c:valAx>
        <c:axId val="52967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2068.431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1176"/>
        <c:axId val="529675096"/>
      </c:barChart>
      <c:catAx>
        <c:axId val="52967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5096"/>
        <c:crosses val="autoZero"/>
        <c:auto val="1"/>
        <c:lblAlgn val="ctr"/>
        <c:lblOffset val="100"/>
        <c:noMultiLvlLbl val="0"/>
      </c:catAx>
      <c:valAx>
        <c:axId val="52967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55.718147000000002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1568"/>
        <c:axId val="529671960"/>
      </c:barChart>
      <c:catAx>
        <c:axId val="52967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1960"/>
        <c:crosses val="autoZero"/>
        <c:auto val="1"/>
        <c:lblAlgn val="ctr"/>
        <c:lblOffset val="100"/>
        <c:noMultiLvlLbl val="0"/>
      </c:catAx>
      <c:valAx>
        <c:axId val="52967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440.16296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0784"/>
        <c:axId val="529672352"/>
      </c:barChart>
      <c:catAx>
        <c:axId val="52967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2352"/>
        <c:crosses val="autoZero"/>
        <c:auto val="1"/>
        <c:lblAlgn val="ctr"/>
        <c:lblOffset val="100"/>
        <c:noMultiLvlLbl val="0"/>
      </c:catAx>
      <c:valAx>
        <c:axId val="52967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2.3908968000000002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20968"/>
        <c:axId val="523321752"/>
      </c:barChart>
      <c:catAx>
        <c:axId val="5233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21752"/>
        <c:crosses val="autoZero"/>
        <c:auto val="1"/>
        <c:lblAlgn val="ctr"/>
        <c:lblOffset val="100"/>
        <c:noMultiLvlLbl val="0"/>
      </c:catAx>
      <c:valAx>
        <c:axId val="52332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4318.1532999999999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3920"/>
        <c:axId val="529672744"/>
      </c:barChart>
      <c:catAx>
        <c:axId val="52967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2744"/>
        <c:crosses val="autoZero"/>
        <c:auto val="1"/>
        <c:lblAlgn val="ctr"/>
        <c:lblOffset val="100"/>
        <c:noMultiLvlLbl val="0"/>
      </c:catAx>
      <c:valAx>
        <c:axId val="52967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13.349698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4312"/>
        <c:axId val="529674704"/>
      </c:barChart>
      <c:catAx>
        <c:axId val="5296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4704"/>
        <c:crosses val="autoZero"/>
        <c:auto val="1"/>
        <c:lblAlgn val="ctr"/>
        <c:lblOffset val="100"/>
        <c:noMultiLvlLbl val="0"/>
      </c:catAx>
      <c:valAx>
        <c:axId val="52967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1.4204673000000001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5488"/>
        <c:axId val="529677448"/>
      </c:barChart>
      <c:catAx>
        <c:axId val="52967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7448"/>
        <c:crosses val="autoZero"/>
        <c:auto val="1"/>
        <c:lblAlgn val="ctr"/>
        <c:lblOffset val="100"/>
        <c:noMultiLvlLbl val="0"/>
      </c:catAx>
      <c:valAx>
        <c:axId val="52967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153.57689999999999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038744"/>
        <c:axId val="391039920"/>
      </c:barChart>
      <c:catAx>
        <c:axId val="39103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039920"/>
        <c:crosses val="autoZero"/>
        <c:auto val="1"/>
        <c:lblAlgn val="ctr"/>
        <c:lblOffset val="100"/>
        <c:noMultiLvlLbl val="0"/>
      </c:catAx>
      <c:valAx>
        <c:axId val="39103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03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1.1429571000000001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0728"/>
        <c:axId val="524151120"/>
      </c:barChart>
      <c:catAx>
        <c:axId val="52415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1120"/>
        <c:crosses val="autoZero"/>
        <c:auto val="1"/>
        <c:lblAlgn val="ctr"/>
        <c:lblOffset val="100"/>
        <c:noMultiLvlLbl val="0"/>
      </c:catAx>
      <c:valAx>
        <c:axId val="52415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14.0099325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1512"/>
        <c:axId val="524153080"/>
      </c:barChart>
      <c:catAx>
        <c:axId val="52415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3080"/>
        <c:crosses val="autoZero"/>
        <c:auto val="1"/>
        <c:lblAlgn val="ctr"/>
        <c:lblOffset val="100"/>
        <c:noMultiLvlLbl val="0"/>
      </c:catAx>
      <c:valAx>
        <c:axId val="52415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1.4204673000000001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7592"/>
        <c:axId val="524149944"/>
      </c:barChart>
      <c:catAx>
        <c:axId val="52414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9944"/>
        <c:crosses val="autoZero"/>
        <c:auto val="1"/>
        <c:lblAlgn val="ctr"/>
        <c:lblOffset val="100"/>
        <c:noMultiLvlLbl val="0"/>
      </c:catAx>
      <c:valAx>
        <c:axId val="52414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433.93392999999998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8376"/>
        <c:axId val="524151904"/>
      </c:barChart>
      <c:catAx>
        <c:axId val="52414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1904"/>
        <c:crosses val="autoZero"/>
        <c:auto val="1"/>
        <c:lblAlgn val="ctr"/>
        <c:lblOffset val="100"/>
        <c:noMultiLvlLbl val="0"/>
      </c:catAx>
      <c:valAx>
        <c:axId val="5241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8.6945779999999999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2688"/>
        <c:axId val="524148768"/>
      </c:barChart>
      <c:catAx>
        <c:axId val="52415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8768"/>
        <c:crosses val="autoZero"/>
        <c:auto val="1"/>
        <c:lblAlgn val="ctr"/>
        <c:lblOffset val="100"/>
        <c:noMultiLvlLbl val="0"/>
      </c:catAx>
      <c:valAx>
        <c:axId val="52414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최경안, ID : H1900899)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16일 15:23:45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2068.431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68.709590000000006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21.602350000000001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77.554000000000002</v>
      </c>
      <c r="G8" s="59">
        <f>'DRIs DATA 입력'!G8</f>
        <v>7.0640000000000001</v>
      </c>
      <c r="H8" s="59">
        <f>'DRIs DATA 입력'!H8</f>
        <v>15.381</v>
      </c>
      <c r="I8" s="46"/>
      <c r="J8" s="59" t="s">
        <v>215</v>
      </c>
      <c r="K8" s="59">
        <f>'DRIs DATA 입력'!K8</f>
        <v>3.4159999999999999</v>
      </c>
      <c r="L8" s="59">
        <f>'DRIs DATA 입력'!L8</f>
        <v>11.86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392.58280000000002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11.092815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2.3908968000000002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153.57689999999999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55.718147000000002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1.5325629000000001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1.1429571000000001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14.0099325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1.4204673000000001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433.93392999999998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8.6945779999999999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1.7586994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0.6203864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440.16296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1191.7435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4318.1532999999999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2358.4485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88.135620000000003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90.497603999999995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13.349698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11.753118499999999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544.69680000000005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1.2278579E-2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3.7747204000000001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275.23113999999998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92.341130000000007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60" sqref="G60:H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333</v>
      </c>
      <c r="G1" s="62" t="s">
        <v>290</v>
      </c>
      <c r="H1" s="61" t="s">
        <v>334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317</v>
      </c>
      <c r="B4" s="69"/>
      <c r="C4" s="69"/>
      <c r="E4" s="66" t="s">
        <v>308</v>
      </c>
      <c r="F4" s="67"/>
      <c r="G4" s="67"/>
      <c r="H4" s="68"/>
      <c r="J4" s="66" t="s">
        <v>301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318</v>
      </c>
      <c r="C5" s="65" t="s">
        <v>319</v>
      </c>
      <c r="E5" s="65"/>
      <c r="F5" s="65" t="s">
        <v>49</v>
      </c>
      <c r="G5" s="65" t="s">
        <v>320</v>
      </c>
      <c r="H5" s="65" t="s">
        <v>45</v>
      </c>
      <c r="J5" s="65"/>
      <c r="K5" s="65" t="s">
        <v>302</v>
      </c>
      <c r="L5" s="65" t="s">
        <v>321</v>
      </c>
      <c r="N5" s="65"/>
      <c r="O5" s="65" t="s">
        <v>322</v>
      </c>
      <c r="P5" s="65" t="s">
        <v>310</v>
      </c>
      <c r="Q5" s="65" t="s">
        <v>280</v>
      </c>
      <c r="R5" s="65" t="s">
        <v>291</v>
      </c>
      <c r="S5" s="65" t="s">
        <v>319</v>
      </c>
      <c r="U5" s="65"/>
      <c r="V5" s="65" t="s">
        <v>322</v>
      </c>
      <c r="W5" s="65" t="s">
        <v>310</v>
      </c>
      <c r="X5" s="65" t="s">
        <v>280</v>
      </c>
      <c r="Y5" s="65" t="s">
        <v>291</v>
      </c>
      <c r="Z5" s="65" t="s">
        <v>319</v>
      </c>
    </row>
    <row r="6" spans="1:27" x14ac:dyDescent="0.3">
      <c r="A6" s="65" t="s">
        <v>317</v>
      </c>
      <c r="B6" s="65">
        <v>2200</v>
      </c>
      <c r="C6" s="65">
        <v>2068.431</v>
      </c>
      <c r="E6" s="65" t="s">
        <v>311</v>
      </c>
      <c r="F6" s="65">
        <v>55</v>
      </c>
      <c r="G6" s="65">
        <v>15</v>
      </c>
      <c r="H6" s="65">
        <v>7</v>
      </c>
      <c r="J6" s="65" t="s">
        <v>311</v>
      </c>
      <c r="K6" s="65">
        <v>0.1</v>
      </c>
      <c r="L6" s="65">
        <v>4</v>
      </c>
      <c r="N6" s="65" t="s">
        <v>292</v>
      </c>
      <c r="O6" s="65">
        <v>50</v>
      </c>
      <c r="P6" s="65">
        <v>60</v>
      </c>
      <c r="Q6" s="65">
        <v>0</v>
      </c>
      <c r="R6" s="65">
        <v>0</v>
      </c>
      <c r="S6" s="65">
        <v>68.709590000000006</v>
      </c>
      <c r="U6" s="65" t="s">
        <v>312</v>
      </c>
      <c r="V6" s="65">
        <v>0</v>
      </c>
      <c r="W6" s="65">
        <v>0</v>
      </c>
      <c r="X6" s="65">
        <v>25</v>
      </c>
      <c r="Y6" s="65">
        <v>0</v>
      </c>
      <c r="Z6" s="65">
        <v>21.602350000000001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293</v>
      </c>
      <c r="F8" s="65">
        <v>77.554000000000002</v>
      </c>
      <c r="G8" s="65">
        <v>7.0640000000000001</v>
      </c>
      <c r="H8" s="65">
        <v>15.381</v>
      </c>
      <c r="J8" s="65" t="s">
        <v>293</v>
      </c>
      <c r="K8" s="65">
        <v>3.4159999999999999</v>
      </c>
      <c r="L8" s="65">
        <v>11.86</v>
      </c>
    </row>
    <row r="13" spans="1:27" x14ac:dyDescent="0.3">
      <c r="A13" s="70" t="s">
        <v>294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283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277</v>
      </c>
      <c r="P14" s="69"/>
      <c r="Q14" s="69"/>
      <c r="R14" s="69"/>
      <c r="S14" s="69"/>
      <c r="T14" s="69"/>
      <c r="V14" s="69" t="s">
        <v>295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322</v>
      </c>
      <c r="C15" s="65" t="s">
        <v>310</v>
      </c>
      <c r="D15" s="65" t="s">
        <v>280</v>
      </c>
      <c r="E15" s="65" t="s">
        <v>291</v>
      </c>
      <c r="F15" s="65" t="s">
        <v>319</v>
      </c>
      <c r="H15" s="65"/>
      <c r="I15" s="65" t="s">
        <v>322</v>
      </c>
      <c r="J15" s="65" t="s">
        <v>310</v>
      </c>
      <c r="K15" s="65" t="s">
        <v>280</v>
      </c>
      <c r="L15" s="65" t="s">
        <v>291</v>
      </c>
      <c r="M15" s="65" t="s">
        <v>319</v>
      </c>
      <c r="O15" s="65"/>
      <c r="P15" s="65" t="s">
        <v>322</v>
      </c>
      <c r="Q15" s="65" t="s">
        <v>310</v>
      </c>
      <c r="R15" s="65" t="s">
        <v>280</v>
      </c>
      <c r="S15" s="65" t="s">
        <v>291</v>
      </c>
      <c r="T15" s="65" t="s">
        <v>319</v>
      </c>
      <c r="V15" s="65"/>
      <c r="W15" s="65" t="s">
        <v>322</v>
      </c>
      <c r="X15" s="65" t="s">
        <v>310</v>
      </c>
      <c r="Y15" s="65" t="s">
        <v>280</v>
      </c>
      <c r="Z15" s="65" t="s">
        <v>291</v>
      </c>
      <c r="AA15" s="65" t="s">
        <v>319</v>
      </c>
    </row>
    <row r="16" spans="1:27" x14ac:dyDescent="0.3">
      <c r="A16" s="65" t="s">
        <v>296</v>
      </c>
      <c r="B16" s="65">
        <v>530</v>
      </c>
      <c r="C16" s="65">
        <v>750</v>
      </c>
      <c r="D16" s="65">
        <v>0</v>
      </c>
      <c r="E16" s="65">
        <v>3000</v>
      </c>
      <c r="F16" s="65">
        <v>392.58280000000002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11.092815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2.3908968000000002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153.57689999999999</v>
      </c>
    </row>
    <row r="23" spans="1:62" x14ac:dyDescent="0.3">
      <c r="A23" s="70" t="s">
        <v>297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303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304</v>
      </c>
      <c r="W24" s="69"/>
      <c r="X24" s="69"/>
      <c r="Y24" s="69"/>
      <c r="Z24" s="69"/>
      <c r="AA24" s="69"/>
      <c r="AC24" s="69" t="s">
        <v>323</v>
      </c>
      <c r="AD24" s="69"/>
      <c r="AE24" s="69"/>
      <c r="AF24" s="69"/>
      <c r="AG24" s="69"/>
      <c r="AH24" s="69"/>
      <c r="AJ24" s="69" t="s">
        <v>324</v>
      </c>
      <c r="AK24" s="69"/>
      <c r="AL24" s="69"/>
      <c r="AM24" s="69"/>
      <c r="AN24" s="69"/>
      <c r="AO24" s="69"/>
      <c r="AQ24" s="69" t="s">
        <v>325</v>
      </c>
      <c r="AR24" s="69"/>
      <c r="AS24" s="69"/>
      <c r="AT24" s="69"/>
      <c r="AU24" s="69"/>
      <c r="AV24" s="69"/>
      <c r="AX24" s="69" t="s">
        <v>326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322</v>
      </c>
      <c r="C25" s="65" t="s">
        <v>310</v>
      </c>
      <c r="D25" s="65" t="s">
        <v>280</v>
      </c>
      <c r="E25" s="65" t="s">
        <v>291</v>
      </c>
      <c r="F25" s="65" t="s">
        <v>319</v>
      </c>
      <c r="H25" s="65"/>
      <c r="I25" s="65" t="s">
        <v>322</v>
      </c>
      <c r="J25" s="65" t="s">
        <v>310</v>
      </c>
      <c r="K25" s="65" t="s">
        <v>280</v>
      </c>
      <c r="L25" s="65" t="s">
        <v>291</v>
      </c>
      <c r="M25" s="65" t="s">
        <v>319</v>
      </c>
      <c r="O25" s="65"/>
      <c r="P25" s="65" t="s">
        <v>322</v>
      </c>
      <c r="Q25" s="65" t="s">
        <v>310</v>
      </c>
      <c r="R25" s="65" t="s">
        <v>280</v>
      </c>
      <c r="S25" s="65" t="s">
        <v>291</v>
      </c>
      <c r="T25" s="65" t="s">
        <v>319</v>
      </c>
      <c r="V25" s="65"/>
      <c r="W25" s="65" t="s">
        <v>322</v>
      </c>
      <c r="X25" s="65" t="s">
        <v>310</v>
      </c>
      <c r="Y25" s="65" t="s">
        <v>280</v>
      </c>
      <c r="Z25" s="65" t="s">
        <v>291</v>
      </c>
      <c r="AA25" s="65" t="s">
        <v>319</v>
      </c>
      <c r="AC25" s="65"/>
      <c r="AD25" s="65" t="s">
        <v>322</v>
      </c>
      <c r="AE25" s="65" t="s">
        <v>310</v>
      </c>
      <c r="AF25" s="65" t="s">
        <v>280</v>
      </c>
      <c r="AG25" s="65" t="s">
        <v>291</v>
      </c>
      <c r="AH25" s="65" t="s">
        <v>319</v>
      </c>
      <c r="AJ25" s="65"/>
      <c r="AK25" s="65" t="s">
        <v>322</v>
      </c>
      <c r="AL25" s="65" t="s">
        <v>310</v>
      </c>
      <c r="AM25" s="65" t="s">
        <v>280</v>
      </c>
      <c r="AN25" s="65" t="s">
        <v>291</v>
      </c>
      <c r="AO25" s="65" t="s">
        <v>319</v>
      </c>
      <c r="AQ25" s="65"/>
      <c r="AR25" s="65" t="s">
        <v>322</v>
      </c>
      <c r="AS25" s="65" t="s">
        <v>310</v>
      </c>
      <c r="AT25" s="65" t="s">
        <v>280</v>
      </c>
      <c r="AU25" s="65" t="s">
        <v>291</v>
      </c>
      <c r="AV25" s="65" t="s">
        <v>319</v>
      </c>
      <c r="AX25" s="65"/>
      <c r="AY25" s="65" t="s">
        <v>322</v>
      </c>
      <c r="AZ25" s="65" t="s">
        <v>310</v>
      </c>
      <c r="BA25" s="65" t="s">
        <v>280</v>
      </c>
      <c r="BB25" s="65" t="s">
        <v>291</v>
      </c>
      <c r="BC25" s="65" t="s">
        <v>319</v>
      </c>
      <c r="BE25" s="65"/>
      <c r="BF25" s="65" t="s">
        <v>322</v>
      </c>
      <c r="BG25" s="65" t="s">
        <v>310</v>
      </c>
      <c r="BH25" s="65" t="s">
        <v>280</v>
      </c>
      <c r="BI25" s="65" t="s">
        <v>291</v>
      </c>
      <c r="BJ25" s="65" t="s">
        <v>319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55.718147000000002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1.5325629000000001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1.1429571000000001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14.0099325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1.4204673000000001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433.93392999999998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8.6945779999999999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1.7586994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0.6203864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305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278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322</v>
      </c>
      <c r="C35" s="65" t="s">
        <v>310</v>
      </c>
      <c r="D35" s="65" t="s">
        <v>280</v>
      </c>
      <c r="E35" s="65" t="s">
        <v>291</v>
      </c>
      <c r="F35" s="65" t="s">
        <v>319</v>
      </c>
      <c r="H35" s="65"/>
      <c r="I35" s="65" t="s">
        <v>322</v>
      </c>
      <c r="J35" s="65" t="s">
        <v>310</v>
      </c>
      <c r="K35" s="65" t="s">
        <v>280</v>
      </c>
      <c r="L35" s="65" t="s">
        <v>291</v>
      </c>
      <c r="M35" s="65" t="s">
        <v>319</v>
      </c>
      <c r="O35" s="65"/>
      <c r="P35" s="65" t="s">
        <v>322</v>
      </c>
      <c r="Q35" s="65" t="s">
        <v>310</v>
      </c>
      <c r="R35" s="65" t="s">
        <v>280</v>
      </c>
      <c r="S35" s="65" t="s">
        <v>291</v>
      </c>
      <c r="T35" s="65" t="s">
        <v>319</v>
      </c>
      <c r="V35" s="65"/>
      <c r="W35" s="65" t="s">
        <v>322</v>
      </c>
      <c r="X35" s="65" t="s">
        <v>310</v>
      </c>
      <c r="Y35" s="65" t="s">
        <v>280</v>
      </c>
      <c r="Z35" s="65" t="s">
        <v>291</v>
      </c>
      <c r="AA35" s="65" t="s">
        <v>319</v>
      </c>
      <c r="AC35" s="65"/>
      <c r="AD35" s="65" t="s">
        <v>322</v>
      </c>
      <c r="AE35" s="65" t="s">
        <v>310</v>
      </c>
      <c r="AF35" s="65" t="s">
        <v>280</v>
      </c>
      <c r="AG35" s="65" t="s">
        <v>291</v>
      </c>
      <c r="AH35" s="65" t="s">
        <v>319</v>
      </c>
      <c r="AJ35" s="65"/>
      <c r="AK35" s="65" t="s">
        <v>322</v>
      </c>
      <c r="AL35" s="65" t="s">
        <v>310</v>
      </c>
      <c r="AM35" s="65" t="s">
        <v>280</v>
      </c>
      <c r="AN35" s="65" t="s">
        <v>291</v>
      </c>
      <c r="AO35" s="65" t="s">
        <v>319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440.16296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1191.7435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4318.1532999999999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2358.4485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88.135620000000003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90.497603999999995</v>
      </c>
    </row>
    <row r="43" spans="1:68" x14ac:dyDescent="0.3">
      <c r="A43" s="70" t="s">
        <v>299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287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314</v>
      </c>
      <c r="AD44" s="69"/>
      <c r="AE44" s="69"/>
      <c r="AF44" s="69"/>
      <c r="AG44" s="69"/>
      <c r="AH44" s="69"/>
      <c r="AJ44" s="69" t="s">
        <v>315</v>
      </c>
      <c r="AK44" s="69"/>
      <c r="AL44" s="69"/>
      <c r="AM44" s="69"/>
      <c r="AN44" s="69"/>
      <c r="AO44" s="69"/>
      <c r="AQ44" s="69" t="s">
        <v>288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300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322</v>
      </c>
      <c r="C45" s="65" t="s">
        <v>310</v>
      </c>
      <c r="D45" s="65" t="s">
        <v>280</v>
      </c>
      <c r="E45" s="65" t="s">
        <v>291</v>
      </c>
      <c r="F45" s="65" t="s">
        <v>319</v>
      </c>
      <c r="H45" s="65"/>
      <c r="I45" s="65" t="s">
        <v>322</v>
      </c>
      <c r="J45" s="65" t="s">
        <v>310</v>
      </c>
      <c r="K45" s="65" t="s">
        <v>280</v>
      </c>
      <c r="L45" s="65" t="s">
        <v>291</v>
      </c>
      <c r="M45" s="65" t="s">
        <v>319</v>
      </c>
      <c r="O45" s="65"/>
      <c r="P45" s="65" t="s">
        <v>322</v>
      </c>
      <c r="Q45" s="65" t="s">
        <v>310</v>
      </c>
      <c r="R45" s="65" t="s">
        <v>280</v>
      </c>
      <c r="S45" s="65" t="s">
        <v>291</v>
      </c>
      <c r="T45" s="65" t="s">
        <v>319</v>
      </c>
      <c r="V45" s="65"/>
      <c r="W45" s="65" t="s">
        <v>322</v>
      </c>
      <c r="X45" s="65" t="s">
        <v>310</v>
      </c>
      <c r="Y45" s="65" t="s">
        <v>280</v>
      </c>
      <c r="Z45" s="65" t="s">
        <v>291</v>
      </c>
      <c r="AA45" s="65" t="s">
        <v>319</v>
      </c>
      <c r="AC45" s="65"/>
      <c r="AD45" s="65" t="s">
        <v>322</v>
      </c>
      <c r="AE45" s="65" t="s">
        <v>310</v>
      </c>
      <c r="AF45" s="65" t="s">
        <v>280</v>
      </c>
      <c r="AG45" s="65" t="s">
        <v>291</v>
      </c>
      <c r="AH45" s="65" t="s">
        <v>319</v>
      </c>
      <c r="AJ45" s="65"/>
      <c r="AK45" s="65" t="s">
        <v>322</v>
      </c>
      <c r="AL45" s="65" t="s">
        <v>310</v>
      </c>
      <c r="AM45" s="65" t="s">
        <v>280</v>
      </c>
      <c r="AN45" s="65" t="s">
        <v>291</v>
      </c>
      <c r="AO45" s="65" t="s">
        <v>319</v>
      </c>
      <c r="AQ45" s="65"/>
      <c r="AR45" s="65" t="s">
        <v>322</v>
      </c>
      <c r="AS45" s="65" t="s">
        <v>310</v>
      </c>
      <c r="AT45" s="65" t="s">
        <v>280</v>
      </c>
      <c r="AU45" s="65" t="s">
        <v>291</v>
      </c>
      <c r="AV45" s="65" t="s">
        <v>319</v>
      </c>
      <c r="AX45" s="65"/>
      <c r="AY45" s="65" t="s">
        <v>322</v>
      </c>
      <c r="AZ45" s="65" t="s">
        <v>310</v>
      </c>
      <c r="BA45" s="65" t="s">
        <v>280</v>
      </c>
      <c r="BB45" s="65" t="s">
        <v>291</v>
      </c>
      <c r="BC45" s="65" t="s">
        <v>319</v>
      </c>
      <c r="BE45" s="65"/>
      <c r="BF45" s="65" t="s">
        <v>322</v>
      </c>
      <c r="BG45" s="65" t="s">
        <v>310</v>
      </c>
      <c r="BH45" s="65" t="s">
        <v>280</v>
      </c>
      <c r="BI45" s="65" t="s">
        <v>291</v>
      </c>
      <c r="BJ45" s="65" t="s">
        <v>319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13.349698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11.753118499999999</v>
      </c>
      <c r="O46" s="65" t="s">
        <v>307</v>
      </c>
      <c r="P46" s="65">
        <v>600</v>
      </c>
      <c r="Q46" s="65">
        <v>800</v>
      </c>
      <c r="R46" s="65">
        <v>0</v>
      </c>
      <c r="S46" s="65">
        <v>10000</v>
      </c>
      <c r="T46" s="65">
        <v>544.69680000000005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1.2278579E-2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3.7747204000000001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275.23113999999998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92.341130000000007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6" sqref="E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316</v>
      </c>
      <c r="D2" s="61">
        <v>61</v>
      </c>
      <c r="E2" s="61">
        <v>2068.431</v>
      </c>
      <c r="F2" s="61">
        <v>346.44094999999999</v>
      </c>
      <c r="G2" s="61">
        <v>31.555933</v>
      </c>
      <c r="H2" s="61">
        <v>16.80039</v>
      </c>
      <c r="I2" s="61">
        <v>14.755542</v>
      </c>
      <c r="J2" s="61">
        <v>68.709590000000006</v>
      </c>
      <c r="K2" s="61">
        <v>43.330159999999999</v>
      </c>
      <c r="L2" s="61">
        <v>25.379428999999998</v>
      </c>
      <c r="M2" s="61">
        <v>21.602350000000001</v>
      </c>
      <c r="N2" s="61">
        <v>2.4249816000000002</v>
      </c>
      <c r="O2" s="61">
        <v>10.319171000000001</v>
      </c>
      <c r="P2" s="61">
        <v>720.77359999999999</v>
      </c>
      <c r="Q2" s="61">
        <v>18.965626</v>
      </c>
      <c r="R2" s="61">
        <v>392.58280000000002</v>
      </c>
      <c r="S2" s="61">
        <v>67.88579</v>
      </c>
      <c r="T2" s="61">
        <v>3896.3634999999999</v>
      </c>
      <c r="U2" s="61">
        <v>2.3908968000000002</v>
      </c>
      <c r="V2" s="61">
        <v>11.092815</v>
      </c>
      <c r="W2" s="61">
        <v>153.57689999999999</v>
      </c>
      <c r="X2" s="61">
        <v>55.718147000000002</v>
      </c>
      <c r="Y2" s="61">
        <v>1.5325629000000001</v>
      </c>
      <c r="Z2" s="61">
        <v>1.1429571000000001</v>
      </c>
      <c r="AA2" s="61">
        <v>14.0099325</v>
      </c>
      <c r="AB2" s="61">
        <v>1.4204673000000001</v>
      </c>
      <c r="AC2" s="61">
        <v>433.93392999999998</v>
      </c>
      <c r="AD2" s="61">
        <v>8.6945779999999999</v>
      </c>
      <c r="AE2" s="61">
        <v>1.7586994</v>
      </c>
      <c r="AF2" s="61">
        <v>0.6203864</v>
      </c>
      <c r="AG2" s="61">
        <v>440.16296</v>
      </c>
      <c r="AH2" s="61">
        <v>237.42212000000001</v>
      </c>
      <c r="AI2" s="61">
        <v>202.74083999999999</v>
      </c>
      <c r="AJ2" s="61">
        <v>1191.7435</v>
      </c>
      <c r="AK2" s="61">
        <v>4318.1532999999999</v>
      </c>
      <c r="AL2" s="61">
        <v>88.135620000000003</v>
      </c>
      <c r="AM2" s="61">
        <v>2358.4485</v>
      </c>
      <c r="AN2" s="61">
        <v>90.497603999999995</v>
      </c>
      <c r="AO2" s="61">
        <v>13.349698</v>
      </c>
      <c r="AP2" s="61">
        <v>9.6342470000000002</v>
      </c>
      <c r="AQ2" s="61">
        <v>3.7154505000000002</v>
      </c>
      <c r="AR2" s="61">
        <v>11.753118499999999</v>
      </c>
      <c r="AS2" s="61">
        <v>544.69680000000005</v>
      </c>
      <c r="AT2" s="61">
        <v>1.2278579E-2</v>
      </c>
      <c r="AU2" s="61">
        <v>3.7747204000000001</v>
      </c>
      <c r="AV2" s="61">
        <v>275.23113999999998</v>
      </c>
      <c r="AW2" s="61">
        <v>92.341130000000007</v>
      </c>
      <c r="AX2" s="61">
        <v>7.6564380000000001E-2</v>
      </c>
      <c r="AY2" s="61">
        <v>1.2362485000000001</v>
      </c>
      <c r="AZ2" s="61">
        <v>224.3982</v>
      </c>
      <c r="BA2" s="61">
        <v>29.617018000000002</v>
      </c>
      <c r="BB2" s="61">
        <v>8.4710459999999994</v>
      </c>
      <c r="BC2" s="61">
        <v>9.4144310000000004</v>
      </c>
      <c r="BD2" s="61">
        <v>11.726131000000001</v>
      </c>
      <c r="BE2" s="61">
        <v>1.0340936000000001</v>
      </c>
      <c r="BF2" s="61">
        <v>6.0509570000000004</v>
      </c>
      <c r="BG2" s="61">
        <v>2.7754896000000001E-3</v>
      </c>
      <c r="BH2" s="61">
        <v>1.3694167E-2</v>
      </c>
      <c r="BI2" s="61">
        <v>1.0826986E-2</v>
      </c>
      <c r="BJ2" s="61">
        <v>5.6035317000000001E-2</v>
      </c>
      <c r="BK2" s="61">
        <v>2.1349920000000001E-4</v>
      </c>
      <c r="BL2" s="61">
        <v>0.15251608</v>
      </c>
      <c r="BM2" s="61">
        <v>1.6452141</v>
      </c>
      <c r="BN2" s="61">
        <v>0.3910381</v>
      </c>
      <c r="BO2" s="61">
        <v>31.182224000000001</v>
      </c>
      <c r="BP2" s="61">
        <v>4.5105146999999999</v>
      </c>
      <c r="BQ2" s="61">
        <v>9.4645229999999998</v>
      </c>
      <c r="BR2" s="61">
        <v>36.761443999999997</v>
      </c>
      <c r="BS2" s="61">
        <v>26.291405000000001</v>
      </c>
      <c r="BT2" s="61">
        <v>5.3331049999999998</v>
      </c>
      <c r="BU2" s="61">
        <v>5.4420624000000001E-2</v>
      </c>
      <c r="BV2" s="61">
        <v>2.8324785000000002E-2</v>
      </c>
      <c r="BW2" s="61">
        <v>0.35188789999999998</v>
      </c>
      <c r="BX2" s="61">
        <v>0.78515349999999995</v>
      </c>
      <c r="BY2" s="61">
        <v>9.8521373999999995E-2</v>
      </c>
      <c r="BZ2" s="61">
        <v>4.2547659999999998E-4</v>
      </c>
      <c r="CA2" s="61">
        <v>0.63700986000000004</v>
      </c>
      <c r="CB2" s="61">
        <v>1.7700371999999999E-2</v>
      </c>
      <c r="CC2" s="61">
        <v>0.22430304000000001</v>
      </c>
      <c r="CD2" s="61">
        <v>1.2395943</v>
      </c>
      <c r="CE2" s="61">
        <v>6.1731264000000001E-2</v>
      </c>
      <c r="CF2" s="61">
        <v>0.16469195</v>
      </c>
      <c r="CG2" s="61">
        <v>4.9500000000000003E-7</v>
      </c>
      <c r="CH2" s="61">
        <v>4.3568373000000001E-2</v>
      </c>
      <c r="CI2" s="61">
        <v>6.3708406000000002E-3</v>
      </c>
      <c r="CJ2" s="61">
        <v>2.4281511</v>
      </c>
      <c r="CK2" s="61">
        <v>1.6247551999999998E-2</v>
      </c>
      <c r="CL2" s="61">
        <v>0.66585194999999997</v>
      </c>
      <c r="CM2" s="61">
        <v>1.5756204</v>
      </c>
      <c r="CN2" s="61">
        <v>2818.0909999999999</v>
      </c>
      <c r="CO2" s="61">
        <v>4853.9939999999997</v>
      </c>
      <c r="CP2" s="61">
        <v>2541.7489999999998</v>
      </c>
      <c r="CQ2" s="61">
        <v>920.82090000000005</v>
      </c>
      <c r="CR2" s="61">
        <v>550.72864000000004</v>
      </c>
      <c r="CS2" s="61">
        <v>563.01153999999997</v>
      </c>
      <c r="CT2" s="61">
        <v>2812.6995000000002</v>
      </c>
      <c r="CU2" s="61">
        <v>1594.1162999999999</v>
      </c>
      <c r="CV2" s="61">
        <v>1790.2279000000001</v>
      </c>
      <c r="CW2" s="61">
        <v>1726.9467</v>
      </c>
      <c r="CX2" s="61">
        <v>521.38214000000005</v>
      </c>
      <c r="CY2" s="61">
        <v>3641.3171000000002</v>
      </c>
      <c r="CZ2" s="61">
        <v>1472.1559999999999</v>
      </c>
      <c r="DA2" s="61">
        <v>4239.741</v>
      </c>
      <c r="DB2" s="61">
        <v>4032.5808000000002</v>
      </c>
      <c r="DC2" s="61">
        <v>5952.8114999999998</v>
      </c>
      <c r="DD2" s="61">
        <v>9089.7690000000002</v>
      </c>
      <c r="DE2" s="61">
        <v>1794.9486999999999</v>
      </c>
      <c r="DF2" s="61">
        <v>4709.6826000000001</v>
      </c>
      <c r="DG2" s="61">
        <v>2159.1277</v>
      </c>
      <c r="DH2" s="61">
        <v>113.02641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29.617018000000002</v>
      </c>
      <c r="B6">
        <f>BB2</f>
        <v>8.4710459999999994</v>
      </c>
      <c r="C6">
        <f>BC2</f>
        <v>9.4144310000000004</v>
      </c>
      <c r="D6">
        <f>BD2</f>
        <v>11.726131000000001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21815</v>
      </c>
      <c r="C2" s="56">
        <f ca="1">YEAR(TODAY())-YEAR(B2)+IF(TODAY()&gt;=DATE(YEAR(TODAY()),MONTH(B2),DAY(B2)),0,-1)</f>
        <v>61</v>
      </c>
      <c r="E2" s="52">
        <v>160.6</v>
      </c>
      <c r="F2" s="53" t="s">
        <v>275</v>
      </c>
      <c r="G2" s="52">
        <v>59.6</v>
      </c>
      <c r="H2" s="51" t="s">
        <v>40</v>
      </c>
      <c r="I2" s="72">
        <f>ROUND(G3/E3^2,1)</f>
        <v>23.1</v>
      </c>
    </row>
    <row r="3" spans="1:9" x14ac:dyDescent="0.3">
      <c r="E3" s="51">
        <f>E2/100</f>
        <v>1.6059999999999999</v>
      </c>
      <c r="F3" s="51" t="s">
        <v>39</v>
      </c>
      <c r="G3" s="51">
        <f>G2</f>
        <v>59.6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9" sqref="N3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최경안, ID : H1900899)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16일 15:23:45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0" sqref="Y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44453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160.6</v>
      </c>
      <c r="L12" s="129"/>
      <c r="M12" s="122">
        <f>'개인정보 및 신체계측 입력'!G2</f>
        <v>59.6</v>
      </c>
      <c r="N12" s="123"/>
      <c r="O12" s="118" t="s">
        <v>270</v>
      </c>
      <c r="P12" s="112"/>
      <c r="Q12" s="115">
        <f>'개인정보 및 신체계측 입력'!I2</f>
        <v>23.1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최경안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77.554000000000002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7.0640000000000001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15.381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11.9</v>
      </c>
      <c r="L72" s="36" t="s">
        <v>52</v>
      </c>
      <c r="M72" s="36">
        <f>ROUND('DRIs DATA'!K8,1)</f>
        <v>3.4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52.34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92.44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55.72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94.7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55.02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287.88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133.5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2021-09-16T06:29:23Z</dcterms:modified>
</cp:coreProperties>
</file>