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<sst xmlns="http://schemas.openxmlformats.org/spreadsheetml/2006/main" count="692" uniqueCount="347">
  <si>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</si>
  <si>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</si>
  <si>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</si>
  <si>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</si>
  <si>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</si>
  <si>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</si>
  <si>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</si>
  <si>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</si>
  <si>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</si>
  <si>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</si>
  <si>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</si>
  <si>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</si>
  <si>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</si>
  <si>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</si>
  <si>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</si>
  <si>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</si>
  <si>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</si>
  <si>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</si>
  <si>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</si>
  <si>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</si>
  <si>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</si>
  <si>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</si>
  <si>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</si>
  <si>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</si>
  <si>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</si>
  <si>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</si>
  <si>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</si>
  <si>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</si>
  <si>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</si>
  <si>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</si>
  <si>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</si>
  <si>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</si>
  <si>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</si>
  <si>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</si>
  <si>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</si>
  <si>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</si>
  <si>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</si>
  <si>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</si>
  <si>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</si>
  <si>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</si>
  <si>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</si>
  <si>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</si>
  <si>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</si>
  <si>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</si>
  <si>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</si>
  <si>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</si>
  <si>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</si>
  <si>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</si>
  <si>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</si>
  <si>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</si>
  <si>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</si>
  <si>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</si>
  <si>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</si>
  <si>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</si>
  <si>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</si>
  <si>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</si>
  <si>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</si>
  <si>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</si>
  <si>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</si>
  <si>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</si>
  <si>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</si>
  <si>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</si>
  <si>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</si>
  <si>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</si>
  <si>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</si>
  <si>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</si>
  <si>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</si>
  <si>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</si>
  <si>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</si>
  <si>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</si>
  <si>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</si>
  <si>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</si>
  <si>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</si>
  <si>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</si>
  <si>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</si>
  <si>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</si>
  <si>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</si>
  <si>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</si>
  <si>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</si>
  <si>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</si>
  <si>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</si>
  <si>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</si>
  <si>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</si>
  <si>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</si>
  <si>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</si>
  <si>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</si>
  <si>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</si>
  <si>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</si>
  <si>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</si>
  <si>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</si>
  <si>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</si>
  <si>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</si>
  <si>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</si>
  <si>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</si>
  <si>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</si>
  <si>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</si>
  <si>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</si>
  <si>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</si>
  <si>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</si>
  <si>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</si>
  <si>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</si>
  <si>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</si>
  <si>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</si>
  <si>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</si>
  <si>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</si>
  <si>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</si>
  <si>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</si>
  <si>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</si>
  <si>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</si>
  <si>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</si>
  <si>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</si>
  <si>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</si>
  <si>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</si>
  <si>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</si>
  <si>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</si>
  <si>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</si>
  <si>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</si>
  <si>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</si>
  <si>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</si>
  <si>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</si>
  <si>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</si>
  <si>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</si>
  <si>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</si>
  <si>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</si>
  <si>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</si>
  <si>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</si>
  <si>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</si>
  <si>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</si>
  <si>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</si>
  <si>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</si>
  <si>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</si>
  <si>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</si>
  <si>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</si>
  <si>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</si>
  <si>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</si>
  <si>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</si>
  <si>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</si>
  <si>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</si>
  <si>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</si>
  <si>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</si>
  <si>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</si>
  <si>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</si>
  <si>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</si>
  <si>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</si>
  <si>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</si>
  <si>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</si>
  <si>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</si>
  <si>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</si>
  <si>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</si>
  <si>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</si>
  <si>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</si>
  <si>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</si>
  <si>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</si>
  <si>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</si>
  <si>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</si>
  <si>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</si>
  <si>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</si>
  <si>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</si>
  <si>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</si>
  <si>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</si>
  <si>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</si>
  <si>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</si>
  <si>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</si>
  <si>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</si>
  <si>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</si>
  <si>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</si>
  <si>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</si>
  <si>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</si>
  <si>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</si>
  <si>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</si>
  <si>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</si>
  <si>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</si>
  <si>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</si>
  <si>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</si>
  <si>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</si>
  <si>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</si>
  <si>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</si>
  <si>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</si>
  <si>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</si>
  <si>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</si>
  <si>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</si>
  <si>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</si>
  <si>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</si>
  <si>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</si>
  <si>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</si>
  <si>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</si>
  <si>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</si>
  <si>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</si>
  <si>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</si>
  <si>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</si>
  <si>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</si>
  <si>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</si>
  <si>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</si>
  <si>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</si>
  <si>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</si>
  <si>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</si>
  <si>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</si>
  <si>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</si>
  <si>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</si>
  <si>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</si>
  <si>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</si>
  <si>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</si>
  <si>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</si>
  <si>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</si>
  <si>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</si>
  <si>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</si>
  <si>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</si>
  <si>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</si>
  <si>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</si>
  <si>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</si>
  <si>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</si>
  <si>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</si>
  <si>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</si>
  <si>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</si>
  <si>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</si>
  <si>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</si>
  <si>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</si>
  <si>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</si>
  <si>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</si>
  <si>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</si>
  <si>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</si>
  <si>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</si>
  <si>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</si>
  <si>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</si>
  <si>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</si>
  <si>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</si>
  <si>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</si>
  <si>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</si>
  <si>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</si>
  <si>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</si>
  <si>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</si>
  <si>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</si>
  <si>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</si>
  <si>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</si>
  <si>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</si>
  <si>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</si>
  <si>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</si>
  <si>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</si>
  <si>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</si>
  <si>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</si>
  <si>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</si>
  <si>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</si>
  <si>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</si>
  <si>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</si>
  <si>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</si>
  <si>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</si>
  <si>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</si>
  <si>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</si>
  <si>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</si>
  <si>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</si>
  <si>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</si>
  <si>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</si>
  <si>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</si>
  <si>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</si>
  <si>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</si>
  <si>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</si>
  <si>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</si>
  <si>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</si>
  <si>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</si>
  <si>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</si>
  <si>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</si>
  <si>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</si>
  <si>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</si>
  <si>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</si>
  <si>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</si>
  <si>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</si>
  <si>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</si>
  <si>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</si>
  <si>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</si>
  <si>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</si>
  <si>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</si>
  <si>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</si>
  <si>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</si>
  <si>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</si>
  <si>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</si>
  <si>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</si>
  <si>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</si>
  <si>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마그네슘</t>
    <phoneticPr fontId="1" type="noConversion"/>
  </si>
  <si>
    <t>충분섭취량</t>
    <phoneticPr fontId="1" type="noConversion"/>
  </si>
  <si>
    <t>평균필요량</t>
    <phoneticPr fontId="1" type="noConversion"/>
  </si>
  <si>
    <t>불소</t>
    <phoneticPr fontId="1" type="noConversion"/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</si>
  <si>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</si>
  <si>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</si>
  <si>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</si>
  <si>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</si>
  <si>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</si>
  <si>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</si>
  <si>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비타민C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</si>
  <si>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</si>
  <si>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</si>
  <si>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</si>
  <si>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</si>
  <si>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</si>
  <si>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M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</si>
  <si>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</si>
  <si>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</si>
  <si>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</si>
  <si>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</si>
  <si>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</si>
  <si>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</si>
  <si>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</si>
  <si>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</si>
  <si>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</si>
  <si>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정보</t>
    <phoneticPr fontId="1" type="noConversion"/>
  </si>
  <si>
    <t>단백질(g/일)</t>
    <phoneticPr fontId="1" type="noConversion"/>
  </si>
  <si>
    <t>식이섬유(g/일)</t>
    <phoneticPr fontId="1" type="noConversion"/>
  </si>
  <si>
    <t>티아민</t>
    <phoneticPr fontId="1" type="noConversion"/>
  </si>
  <si>
    <t>인</t>
    <phoneticPr fontId="1" type="noConversion"/>
  </si>
  <si>
    <t>염소</t>
    <phoneticPr fontId="1" type="noConversion"/>
  </si>
  <si>
    <t>망간</t>
    <phoneticPr fontId="1" type="noConversion"/>
  </si>
  <si>
    <t>몰리브덴</t>
    <phoneticPr fontId="1" type="noConversion"/>
  </si>
  <si>
    <t>출력시각</t>
    <phoneticPr fontId="1" type="noConversion"/>
  </si>
  <si>
    <t>필요추정량</t>
    <phoneticPr fontId="1" type="noConversion"/>
  </si>
  <si>
    <t>탄수화물</t>
    <phoneticPr fontId="1" type="noConversion"/>
  </si>
  <si>
    <t>n-3불포화</t>
    <phoneticPr fontId="1" type="noConversion"/>
  </si>
  <si>
    <t>적정비율(최대)</t>
    <phoneticPr fontId="1" type="noConversion"/>
  </si>
  <si>
    <t>섭취비율</t>
    <phoneticPr fontId="1" type="noConversion"/>
  </si>
  <si>
    <t>(설문지 : FFQ 95문항 설문지, 사용자 : 김정주, ID : H1900903)</t>
  </si>
  <si>
    <t>2021년 09월 27일 13:59:34</t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</si>
  <si>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</si>
  <si>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</si>
  <si>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</si>
  <si>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</si>
  <si>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</si>
  <si>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</si>
  <si>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</si>
  <si>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</si>
  <si>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</si>
  <si>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</si>
  <si>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</si>
  <si>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</si>
  <si>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</si>
  <si>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</si>
  <si>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</si>
  <si>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</si>
  <si>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</si>
  <si>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</si>
  <si>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</si>
  <si>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</si>
  <si>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</si>
  <si>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</si>
  <si>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</si>
  <si>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구리</t>
    <phoneticPr fontId="1" type="noConversion"/>
  </si>
  <si>
    <t>셀레늄</t>
    <phoneticPr fontId="1" type="noConversion"/>
  </si>
  <si>
    <t>크롬(ug/일)</t>
    <phoneticPr fontId="1" type="noConversion"/>
  </si>
  <si>
    <t>H1900903</t>
  </si>
  <si>
    <t>김정주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</si>
</sst>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Fill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58.061928000000002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24944"/>
        <c:axId val="535424552"/>
      </c:barChart>
      <c:catAx>
        <c:axId val="53542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4552"/>
        <c:crosses val="autoZero"/>
        <c:auto val="1"/>
        <c:lblAlgn val="ctr"/>
        <c:lblOffset val="100"/>
        <c:noMultiLvlLbl val="0"/>
      </c:catAx>
      <c:valAx>
        <c:axId val="53542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2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2.3535306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272040"/>
        <c:axId val="536714352"/>
      </c:barChart>
      <c:catAx>
        <c:axId val="53427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714352"/>
        <c:crosses val="autoZero"/>
        <c:auto val="1"/>
        <c:lblAlgn val="ctr"/>
        <c:lblOffset val="100"/>
        <c:noMultiLvlLbl val="0"/>
      </c:catAx>
      <c:valAx>
        <c:axId val="5367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27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4.5539364999999998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2824"/>
        <c:axId val="617188120"/>
      </c:barChart>
      <c:catAx>
        <c:axId val="61719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8120"/>
        <c:crosses val="autoZero"/>
        <c:auto val="1"/>
        <c:lblAlgn val="ctr"/>
        <c:lblOffset val="100"/>
        <c:noMultiLvlLbl val="0"/>
      </c:catAx>
      <c:valAx>
        <c:axId val="61718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1020.84717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3608"/>
        <c:axId val="617197136"/>
      </c:barChart>
      <c:catAx>
        <c:axId val="61719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7136"/>
        <c:crosses val="autoZero"/>
        <c:auto val="1"/>
        <c:lblAlgn val="ctr"/>
        <c:lblOffset val="100"/>
        <c:noMultiLvlLbl val="0"/>
      </c:catAx>
      <c:valAx>
        <c:axId val="617197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2427.5405000000001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88512"/>
        <c:axId val="617190864"/>
      </c:barChart>
      <c:catAx>
        <c:axId val="61718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0864"/>
        <c:crosses val="autoZero"/>
        <c:auto val="1"/>
        <c:lblAlgn val="ctr"/>
        <c:lblOffset val="100"/>
        <c:noMultiLvlLbl val="0"/>
      </c:catAx>
      <c:valAx>
        <c:axId val="617190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256.54129999999998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4784"/>
        <c:axId val="617187336"/>
      </c:barChart>
      <c:catAx>
        <c:axId val="61719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7336"/>
        <c:crosses val="autoZero"/>
        <c:auto val="1"/>
        <c:lblAlgn val="ctr"/>
        <c:lblOffset val="100"/>
        <c:noMultiLvlLbl val="0"/>
      </c:catAx>
      <c:valAx>
        <c:axId val="61718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72.50882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89296"/>
        <c:axId val="617187728"/>
      </c:barChart>
      <c:catAx>
        <c:axId val="61718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7728"/>
        <c:crosses val="autoZero"/>
        <c:auto val="1"/>
        <c:lblAlgn val="ctr"/>
        <c:lblOffset val="100"/>
        <c:noMultiLvlLbl val="0"/>
      </c:catAx>
      <c:valAx>
        <c:axId val="61718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8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9.0870449999999998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0080"/>
        <c:axId val="617189688"/>
      </c:barChart>
      <c:catAx>
        <c:axId val="61719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9688"/>
        <c:crosses val="autoZero"/>
        <c:auto val="1"/>
        <c:lblAlgn val="ctr"/>
        <c:lblOffset val="100"/>
        <c:noMultiLvlLbl val="0"/>
      </c:catAx>
      <c:valAx>
        <c:axId val="61718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435.86171999999999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5176"/>
        <c:axId val="617192432"/>
      </c:barChart>
      <c:catAx>
        <c:axId val="61719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2432"/>
        <c:crosses val="autoZero"/>
        <c:auto val="1"/>
        <c:lblAlgn val="ctr"/>
        <c:lblOffset val="100"/>
        <c:noMultiLvlLbl val="0"/>
      </c:catAx>
      <c:valAx>
        <c:axId val="617192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1.8038140000000001E-2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1256"/>
        <c:axId val="617192040"/>
      </c:barChart>
      <c:catAx>
        <c:axId val="61719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2040"/>
        <c:crosses val="autoZero"/>
        <c:auto val="1"/>
        <c:lblAlgn val="ctr"/>
        <c:lblOffset val="100"/>
        <c:noMultiLvlLbl val="0"/>
      </c:catAx>
      <c:valAx>
        <c:axId val="61719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2.42319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4392"/>
        <c:axId val="617195960"/>
      </c:barChart>
      <c:catAx>
        <c:axId val="61719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5960"/>
        <c:crosses val="autoZero"/>
        <c:auto val="1"/>
        <c:lblAlgn val="ctr"/>
        <c:lblOffset val="100"/>
        <c:noMultiLvlLbl val="0"/>
      </c:catAx>
      <c:valAx>
        <c:axId val="617195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18.947927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21416"/>
        <c:axId val="535413184"/>
      </c:barChart>
      <c:catAx>
        <c:axId val="53542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13184"/>
        <c:crosses val="autoZero"/>
        <c:auto val="1"/>
        <c:lblAlgn val="ctr"/>
        <c:lblOffset val="100"/>
        <c:noMultiLvlLbl val="0"/>
      </c:catAx>
      <c:valAx>
        <c:axId val="535413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21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177.16202999999999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85376"/>
        <c:axId val="617185768"/>
      </c:barChart>
      <c:catAx>
        <c:axId val="6171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5768"/>
        <c:crosses val="autoZero"/>
        <c:auto val="1"/>
        <c:lblAlgn val="ctr"/>
        <c:lblOffset val="100"/>
        <c:noMultiLvlLbl val="0"/>
      </c:catAx>
      <c:valAx>
        <c:axId val="61718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63.132939999999998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86160"/>
        <c:axId val="617186552"/>
      </c:barChart>
      <c:catAx>
        <c:axId val="61718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86552"/>
        <c:crosses val="autoZero"/>
        <c:auto val="1"/>
        <c:lblAlgn val="ctr"/>
        <c:lblOffset val="100"/>
        <c:noMultiLvlLbl val="0"/>
      </c:catAx>
      <c:valAx>
        <c:axId val="61718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8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5.5410000000000004</c:v>
                </c:pt>
                <c:pt idx="1">
                  <c:v>19.260000000000002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198312"/>
        <c:axId val="617198704"/>
      </c:barChart>
      <c:catAx>
        <c:axId val="61719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8704"/>
        <c:crosses val="autoZero"/>
        <c:auto val="1"/>
        <c:lblAlgn val="ctr"/>
        <c:lblOffset val="100"/>
        <c:noMultiLvlLbl val="0"/>
      </c:catAx>
      <c:valAx>
        <c:axId val="61719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13.37096</c:v>
                </c:pt>
                <c:pt idx="1">
                  <c:v>13.201335</c:v>
                </c:pt>
                <c:pt idx="2">
                  <c:v>9.9167210000000008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395.24297999999999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9096"/>
        <c:axId val="617199488"/>
      </c:barChart>
      <c:catAx>
        <c:axId val="61719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199488"/>
        <c:crosses val="autoZero"/>
        <c:auto val="1"/>
        <c:lblAlgn val="ctr"/>
        <c:lblOffset val="100"/>
        <c:noMultiLvlLbl val="0"/>
      </c:catAx>
      <c:valAx>
        <c:axId val="617199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12.913824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197920"/>
        <c:axId val="618455400"/>
      </c:barChart>
      <c:catAx>
        <c:axId val="61719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55400"/>
        <c:crosses val="autoZero"/>
        <c:auto val="1"/>
        <c:lblAlgn val="ctr"/>
        <c:lblOffset val="100"/>
        <c:noMultiLvlLbl val="0"/>
      </c:catAx>
      <c:valAx>
        <c:axId val="61845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1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73.614999999999995</c:v>
                </c:pt>
                <c:pt idx="1">
                  <c:v>11.259</c:v>
                </c:pt>
                <c:pt idx="2">
                  <c:v>15.125999999999999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8453440"/>
        <c:axId val="618462456"/>
      </c:barChart>
      <c:catAx>
        <c:axId val="61845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2456"/>
        <c:crosses val="autoZero"/>
        <c:auto val="1"/>
        <c:lblAlgn val="ctr"/>
        <c:lblOffset val="100"/>
        <c:noMultiLvlLbl val="0"/>
      </c:catAx>
      <c:valAx>
        <c:axId val="6184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1757.5042000000001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55792"/>
        <c:axId val="618460888"/>
      </c:barChart>
      <c:catAx>
        <c:axId val="61845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0888"/>
        <c:crosses val="autoZero"/>
        <c:auto val="1"/>
        <c:lblAlgn val="ctr"/>
        <c:lblOffset val="100"/>
        <c:noMultiLvlLbl val="0"/>
      </c:catAx>
      <c:valAx>
        <c:axId val="618460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99.473050000000001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57360"/>
        <c:axId val="618464024"/>
      </c:barChart>
      <c:catAx>
        <c:axId val="61845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4024"/>
        <c:crosses val="autoZero"/>
        <c:auto val="1"/>
        <c:lblAlgn val="ctr"/>
        <c:lblOffset val="100"/>
        <c:noMultiLvlLbl val="0"/>
      </c:catAx>
      <c:valAx>
        <c:axId val="618464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513.4067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58928"/>
        <c:axId val="618461672"/>
      </c:barChart>
      <c:catAx>
        <c:axId val="61845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1672"/>
        <c:crosses val="autoZero"/>
        <c:auto val="1"/>
        <c:lblAlgn val="ctr"/>
        <c:lblOffset val="100"/>
        <c:noMultiLvlLbl val="0"/>
      </c:catAx>
      <c:valAx>
        <c:axId val="61846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3.3715139999999999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3576"/>
        <c:axId val="535422984"/>
      </c:barChart>
      <c:catAx>
        <c:axId val="535413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2984"/>
        <c:crosses val="autoZero"/>
        <c:auto val="1"/>
        <c:lblAlgn val="ctr"/>
        <c:lblOffset val="100"/>
        <c:noMultiLvlLbl val="0"/>
      </c:catAx>
      <c:valAx>
        <c:axId val="53542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4269.8236999999999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62064"/>
        <c:axId val="618462848"/>
      </c:barChart>
      <c:catAx>
        <c:axId val="6184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2848"/>
        <c:crosses val="autoZero"/>
        <c:auto val="1"/>
        <c:lblAlgn val="ctr"/>
        <c:lblOffset val="100"/>
        <c:noMultiLvlLbl val="0"/>
      </c:catAx>
      <c:valAx>
        <c:axId val="61846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10.021592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57752"/>
        <c:axId val="618453048"/>
      </c:barChart>
      <c:catAx>
        <c:axId val="61845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53048"/>
        <c:crosses val="autoZero"/>
        <c:auto val="1"/>
        <c:lblAlgn val="ctr"/>
        <c:lblOffset val="100"/>
        <c:noMultiLvlLbl val="0"/>
      </c:catAx>
      <c:valAx>
        <c:axId val="61845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5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1.0960182000000001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460104"/>
        <c:axId val="618463240"/>
      </c:barChart>
      <c:catAx>
        <c:axId val="61846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463240"/>
        <c:crosses val="autoZero"/>
        <c:auto val="1"/>
        <c:lblAlgn val="ctr"/>
        <c:lblOffset val="100"/>
        <c:noMultiLvlLbl val="0"/>
      </c:catAx>
      <c:valAx>
        <c:axId val="61846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46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175.15407999999999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8672"/>
        <c:axId val="535415144"/>
      </c:barChart>
      <c:catAx>
        <c:axId val="53541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15144"/>
        <c:crosses val="autoZero"/>
        <c:auto val="1"/>
        <c:lblAlgn val="ctr"/>
        <c:lblOffset val="100"/>
        <c:noMultiLvlLbl val="0"/>
      </c:catAx>
      <c:valAx>
        <c:axId val="535415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1.2529553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9456"/>
        <c:axId val="535420632"/>
      </c:barChart>
      <c:catAx>
        <c:axId val="53541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0632"/>
        <c:crosses val="autoZero"/>
        <c:auto val="1"/>
        <c:lblAlgn val="ctr"/>
        <c:lblOffset val="100"/>
        <c:noMultiLvlLbl val="0"/>
      </c:catAx>
      <c:valAx>
        <c:axId val="53542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13.155506000000001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9848"/>
        <c:axId val="535413968"/>
      </c:barChart>
      <c:catAx>
        <c:axId val="53541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13968"/>
        <c:crosses val="autoZero"/>
        <c:auto val="1"/>
        <c:lblAlgn val="ctr"/>
        <c:lblOffset val="100"/>
        <c:noMultiLvlLbl val="0"/>
      </c:catAx>
      <c:valAx>
        <c:axId val="535413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1.0960182000000001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23376"/>
        <c:axId val="535422592"/>
      </c:barChart>
      <c:catAx>
        <c:axId val="53542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2592"/>
        <c:crosses val="autoZero"/>
        <c:auto val="1"/>
        <c:lblAlgn val="ctr"/>
        <c:lblOffset val="100"/>
        <c:noMultiLvlLbl val="0"/>
      </c:catAx>
      <c:valAx>
        <c:axId val="53542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2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368.51949999999999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15928"/>
        <c:axId val="535423768"/>
      </c:barChart>
      <c:catAx>
        <c:axId val="53541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23768"/>
        <c:crosses val="autoZero"/>
        <c:auto val="1"/>
        <c:lblAlgn val="ctr"/>
        <c:lblOffset val="100"/>
        <c:noMultiLvlLbl val="0"/>
      </c:catAx>
      <c:valAx>
        <c:axId val="535423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1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5.4321194000000004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55248"/>
        <c:axId val="262055640"/>
      </c:barChart>
      <c:catAx>
        <c:axId val="26205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55640"/>
        <c:crosses val="autoZero"/>
        <c:auto val="1"/>
        <c:lblAlgn val="ctr"/>
        <c:lblOffset val="100"/>
        <c:noMultiLvlLbl val="0"/>
      </c:catAx>
      <c:valAx>
        <c:axId val="26205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5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김정주, ID : H1900903)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27일 13:59:34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1757.5042000000001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58.061928000000002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18.947927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73.614999999999995</v>
      </c>
      <c r="G8" s="59">
        <f>'DRIs DATA 입력'!G8</f>
        <v>11.259</v>
      </c>
      <c r="H8" s="59">
        <f>'DRIs DATA 입력'!H8</f>
        <v>15.125999999999999</v>
      </c>
      <c r="I8" s="46"/>
      <c r="J8" s="59" t="s">
        <v>215</v>
      </c>
      <c r="K8" s="59">
        <f>'DRIs DATA 입력'!K8</f>
        <v>5.5410000000000004</v>
      </c>
      <c r="L8" s="59">
        <f>'DRIs DATA 입력'!L8</f>
        <v>19.260000000000002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395.24297999999999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12.913824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3.3715139999999999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175.15407999999999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99.473050000000001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1.2763237999999999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1.2529553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13.155506000000001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1.0960182000000001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368.51949999999999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5.4321194000000004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2.3535306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4.5539364999999998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513.4067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1020.84717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4269.8236999999999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2427.5405000000001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256.54129999999998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72.50882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10.021592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9.0870449999999998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435.86171999999999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1.8038140000000001E-2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2.42319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177.16202999999999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63.132939999999998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3" sqref="G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317</v>
      </c>
      <c r="G1" s="62" t="s">
        <v>311</v>
      </c>
      <c r="H1" s="61" t="s">
        <v>318</v>
      </c>
    </row>
    <row r="3" spans="1:27" x14ac:dyDescent="0.3">
      <c r="A3" s="71" t="s">
        <v>294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295</v>
      </c>
      <c r="B4" s="69"/>
      <c r="C4" s="69"/>
      <c r="E4" s="66" t="s">
        <v>296</v>
      </c>
      <c r="F4" s="67"/>
      <c r="G4" s="67"/>
      <c r="H4" s="68"/>
      <c r="J4" s="66" t="s">
        <v>297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298</v>
      </c>
      <c r="V4" s="69"/>
      <c r="W4" s="69"/>
      <c r="X4" s="69"/>
      <c r="Y4" s="69"/>
      <c r="Z4" s="69"/>
    </row>
    <row r="5" spans="1:27" x14ac:dyDescent="0.3">
      <c r="A5" s="65"/>
      <c r="B5" s="65" t="s">
        <v>312</v>
      </c>
      <c r="C5" s="65" t="s">
        <v>284</v>
      </c>
      <c r="E5" s="65"/>
      <c r="F5" s="65" t="s">
        <v>313</v>
      </c>
      <c r="G5" s="65" t="s">
        <v>299</v>
      </c>
      <c r="H5" s="65" t="s">
        <v>45</v>
      </c>
      <c r="J5" s="65"/>
      <c r="K5" s="65" t="s">
        <v>314</v>
      </c>
      <c r="L5" s="65" t="s">
        <v>300</v>
      </c>
      <c r="N5" s="65"/>
      <c r="O5" s="65" t="s">
        <v>279</v>
      </c>
      <c r="P5" s="65" t="s">
        <v>301</v>
      </c>
      <c r="Q5" s="65" t="s">
        <v>278</v>
      </c>
      <c r="R5" s="65" t="s">
        <v>281</v>
      </c>
      <c r="S5" s="65" t="s">
        <v>284</v>
      </c>
      <c r="U5" s="65"/>
      <c r="V5" s="65" t="s">
        <v>279</v>
      </c>
      <c r="W5" s="65" t="s">
        <v>301</v>
      </c>
      <c r="X5" s="65" t="s">
        <v>278</v>
      </c>
      <c r="Y5" s="65" t="s">
        <v>281</v>
      </c>
      <c r="Z5" s="65" t="s">
        <v>284</v>
      </c>
    </row>
    <row r="6" spans="1:27" x14ac:dyDescent="0.3">
      <c r="A6" s="65" t="s">
        <v>295</v>
      </c>
      <c r="B6" s="65">
        <v>2200</v>
      </c>
      <c r="C6" s="65">
        <v>1757.5042000000001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58.061928000000002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18.947927</v>
      </c>
    </row>
    <row r="7" spans="1:27" x14ac:dyDescent="0.3">
      <c r="E7" s="65" t="s">
        <v>315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3">
      <c r="E8" s="65" t="s">
        <v>316</v>
      </c>
      <c r="F8" s="65">
        <v>73.614999999999995</v>
      </c>
      <c r="G8" s="65">
        <v>11.259</v>
      </c>
      <c r="H8" s="65">
        <v>15.125999999999999</v>
      </c>
      <c r="J8" s="65" t="s">
        <v>316</v>
      </c>
      <c r="K8" s="65">
        <v>5.5410000000000004</v>
      </c>
      <c r="L8" s="65">
        <v>19.260000000000002</v>
      </c>
    </row>
    <row r="13" spans="1:27" x14ac:dyDescent="0.3">
      <c r="A13" s="70" t="s">
        <v>282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319</v>
      </c>
      <c r="B14" s="69"/>
      <c r="C14" s="69"/>
      <c r="D14" s="69"/>
      <c r="E14" s="69"/>
      <c r="F14" s="69"/>
      <c r="H14" s="69" t="s">
        <v>320</v>
      </c>
      <c r="I14" s="69"/>
      <c r="J14" s="69"/>
      <c r="K14" s="69"/>
      <c r="L14" s="69"/>
      <c r="M14" s="69"/>
      <c r="O14" s="69" t="s">
        <v>321</v>
      </c>
      <c r="P14" s="69"/>
      <c r="Q14" s="69"/>
      <c r="R14" s="69"/>
      <c r="S14" s="69"/>
      <c r="T14" s="69"/>
      <c r="V14" s="69" t="s">
        <v>322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323</v>
      </c>
      <c r="C15" s="65" t="s">
        <v>324</v>
      </c>
      <c r="D15" s="65" t="s">
        <v>278</v>
      </c>
      <c r="E15" s="65" t="s">
        <v>281</v>
      </c>
      <c r="F15" s="65" t="s">
        <v>325</v>
      </c>
      <c r="H15" s="65"/>
      <c r="I15" s="65" t="s">
        <v>279</v>
      </c>
      <c r="J15" s="65" t="s">
        <v>324</v>
      </c>
      <c r="K15" s="65" t="s">
        <v>326</v>
      </c>
      <c r="L15" s="65" t="s">
        <v>281</v>
      </c>
      <c r="M15" s="65" t="s">
        <v>284</v>
      </c>
      <c r="O15" s="65"/>
      <c r="P15" s="65" t="s">
        <v>323</v>
      </c>
      <c r="Q15" s="65" t="s">
        <v>324</v>
      </c>
      <c r="R15" s="65" t="s">
        <v>278</v>
      </c>
      <c r="S15" s="65" t="s">
        <v>281</v>
      </c>
      <c r="T15" s="65" t="s">
        <v>284</v>
      </c>
      <c r="V15" s="65"/>
      <c r="W15" s="65" t="s">
        <v>323</v>
      </c>
      <c r="X15" s="65" t="s">
        <v>301</v>
      </c>
      <c r="Y15" s="65" t="s">
        <v>326</v>
      </c>
      <c r="Z15" s="65" t="s">
        <v>327</v>
      </c>
      <c r="AA15" s="65" t="s">
        <v>284</v>
      </c>
    </row>
    <row r="16" spans="1:27" x14ac:dyDescent="0.3">
      <c r="A16" s="65" t="s">
        <v>283</v>
      </c>
      <c r="B16" s="65">
        <v>530</v>
      </c>
      <c r="C16" s="65">
        <v>750</v>
      </c>
      <c r="D16" s="65">
        <v>0</v>
      </c>
      <c r="E16" s="65">
        <v>3000</v>
      </c>
      <c r="F16" s="65">
        <v>395.24297999999999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12.913824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3.3715139999999999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175.15407999999999</v>
      </c>
    </row>
    <row r="23" spans="1:62" x14ac:dyDescent="0.3">
      <c r="A23" s="70" t="s">
        <v>328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287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330</v>
      </c>
      <c r="W24" s="69"/>
      <c r="X24" s="69"/>
      <c r="Y24" s="69"/>
      <c r="Z24" s="69"/>
      <c r="AA24" s="69"/>
      <c r="AC24" s="69" t="s">
        <v>331</v>
      </c>
      <c r="AD24" s="69"/>
      <c r="AE24" s="69"/>
      <c r="AF24" s="69"/>
      <c r="AG24" s="69"/>
      <c r="AH24" s="69"/>
      <c r="AJ24" s="69" t="s">
        <v>332</v>
      </c>
      <c r="AK24" s="69"/>
      <c r="AL24" s="69"/>
      <c r="AM24" s="69"/>
      <c r="AN24" s="69"/>
      <c r="AO24" s="69"/>
      <c r="AQ24" s="69" t="s">
        <v>333</v>
      </c>
      <c r="AR24" s="69"/>
      <c r="AS24" s="69"/>
      <c r="AT24" s="69"/>
      <c r="AU24" s="69"/>
      <c r="AV24" s="69"/>
      <c r="AX24" s="69" t="s">
        <v>334</v>
      </c>
      <c r="AY24" s="69"/>
      <c r="AZ24" s="69"/>
      <c r="BA24" s="69"/>
      <c r="BB24" s="69"/>
      <c r="BC24" s="69"/>
      <c r="BE24" s="69" t="s">
        <v>335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301</v>
      </c>
      <c r="D25" s="65" t="s">
        <v>326</v>
      </c>
      <c r="E25" s="65" t="s">
        <v>327</v>
      </c>
      <c r="F25" s="65" t="s">
        <v>284</v>
      </c>
      <c r="H25" s="65"/>
      <c r="I25" s="65" t="s">
        <v>323</v>
      </c>
      <c r="J25" s="65" t="s">
        <v>324</v>
      </c>
      <c r="K25" s="65" t="s">
        <v>326</v>
      </c>
      <c r="L25" s="65" t="s">
        <v>281</v>
      </c>
      <c r="M25" s="65" t="s">
        <v>284</v>
      </c>
      <c r="O25" s="65"/>
      <c r="P25" s="65" t="s">
        <v>323</v>
      </c>
      <c r="Q25" s="65" t="s">
        <v>301</v>
      </c>
      <c r="R25" s="65" t="s">
        <v>326</v>
      </c>
      <c r="S25" s="65" t="s">
        <v>281</v>
      </c>
      <c r="T25" s="65" t="s">
        <v>325</v>
      </c>
      <c r="V25" s="65"/>
      <c r="W25" s="65" t="s">
        <v>336</v>
      </c>
      <c r="X25" s="65" t="s">
        <v>301</v>
      </c>
      <c r="Y25" s="65" t="s">
        <v>326</v>
      </c>
      <c r="Z25" s="65" t="s">
        <v>281</v>
      </c>
      <c r="AA25" s="65" t="s">
        <v>325</v>
      </c>
      <c r="AC25" s="65"/>
      <c r="AD25" s="65" t="s">
        <v>323</v>
      </c>
      <c r="AE25" s="65" t="s">
        <v>301</v>
      </c>
      <c r="AF25" s="65" t="s">
        <v>278</v>
      </c>
      <c r="AG25" s="65" t="s">
        <v>327</v>
      </c>
      <c r="AH25" s="65" t="s">
        <v>284</v>
      </c>
      <c r="AJ25" s="65"/>
      <c r="AK25" s="65" t="s">
        <v>279</v>
      </c>
      <c r="AL25" s="65" t="s">
        <v>324</v>
      </c>
      <c r="AM25" s="65" t="s">
        <v>337</v>
      </c>
      <c r="AN25" s="65" t="s">
        <v>281</v>
      </c>
      <c r="AO25" s="65" t="s">
        <v>284</v>
      </c>
      <c r="AQ25" s="65"/>
      <c r="AR25" s="65" t="s">
        <v>279</v>
      </c>
      <c r="AS25" s="65" t="s">
        <v>301</v>
      </c>
      <c r="AT25" s="65" t="s">
        <v>326</v>
      </c>
      <c r="AU25" s="65" t="s">
        <v>338</v>
      </c>
      <c r="AV25" s="65" t="s">
        <v>325</v>
      </c>
      <c r="AX25" s="65"/>
      <c r="AY25" s="65" t="s">
        <v>323</v>
      </c>
      <c r="AZ25" s="65" t="s">
        <v>324</v>
      </c>
      <c r="BA25" s="65" t="s">
        <v>278</v>
      </c>
      <c r="BB25" s="65" t="s">
        <v>327</v>
      </c>
      <c r="BC25" s="65" t="s">
        <v>339</v>
      </c>
      <c r="BE25" s="65"/>
      <c r="BF25" s="65" t="s">
        <v>279</v>
      </c>
      <c r="BG25" s="65" t="s">
        <v>324</v>
      </c>
      <c r="BH25" s="65" t="s">
        <v>326</v>
      </c>
      <c r="BI25" s="65" t="s">
        <v>327</v>
      </c>
      <c r="BJ25" s="65" t="s">
        <v>325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99.473050000000001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1.2763237999999999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1.2529553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13.155506000000001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1.0960182000000001</v>
      </c>
      <c r="AJ26" s="65" t="s">
        <v>340</v>
      </c>
      <c r="AK26" s="65">
        <v>320</v>
      </c>
      <c r="AL26" s="65">
        <v>400</v>
      </c>
      <c r="AM26" s="65">
        <v>0</v>
      </c>
      <c r="AN26" s="65">
        <v>1000</v>
      </c>
      <c r="AO26" s="65">
        <v>368.51949999999999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5.4321194000000004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2.3535306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4.5539364999999998</v>
      </c>
    </row>
    <row r="33" spans="1:68" x14ac:dyDescent="0.3">
      <c r="A33" s="70" t="s">
        <v>341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288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277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301</v>
      </c>
      <c r="D35" s="65" t="s">
        <v>278</v>
      </c>
      <c r="E35" s="65" t="s">
        <v>281</v>
      </c>
      <c r="F35" s="65" t="s">
        <v>284</v>
      </c>
      <c r="H35" s="65"/>
      <c r="I35" s="65" t="s">
        <v>279</v>
      </c>
      <c r="J35" s="65" t="s">
        <v>301</v>
      </c>
      <c r="K35" s="65" t="s">
        <v>278</v>
      </c>
      <c r="L35" s="65" t="s">
        <v>281</v>
      </c>
      <c r="M35" s="65" t="s">
        <v>284</v>
      </c>
      <c r="O35" s="65"/>
      <c r="P35" s="65" t="s">
        <v>279</v>
      </c>
      <c r="Q35" s="65" t="s">
        <v>301</v>
      </c>
      <c r="R35" s="65" t="s">
        <v>278</v>
      </c>
      <c r="S35" s="65" t="s">
        <v>281</v>
      </c>
      <c r="T35" s="65" t="s">
        <v>284</v>
      </c>
      <c r="V35" s="65"/>
      <c r="W35" s="65" t="s">
        <v>279</v>
      </c>
      <c r="X35" s="65" t="s">
        <v>301</v>
      </c>
      <c r="Y35" s="65" t="s">
        <v>278</v>
      </c>
      <c r="Z35" s="65" t="s">
        <v>281</v>
      </c>
      <c r="AA35" s="65" t="s">
        <v>284</v>
      </c>
      <c r="AC35" s="65"/>
      <c r="AD35" s="65" t="s">
        <v>279</v>
      </c>
      <c r="AE35" s="65" t="s">
        <v>301</v>
      </c>
      <c r="AF35" s="65" t="s">
        <v>278</v>
      </c>
      <c r="AG35" s="65" t="s">
        <v>281</v>
      </c>
      <c r="AH35" s="65" t="s">
        <v>284</v>
      </c>
      <c r="AJ35" s="65"/>
      <c r="AK35" s="65" t="s">
        <v>279</v>
      </c>
      <c r="AL35" s="65" t="s">
        <v>301</v>
      </c>
      <c r="AM35" s="65" t="s">
        <v>278</v>
      </c>
      <c r="AN35" s="65" t="s">
        <v>281</v>
      </c>
      <c r="AO35" s="65" t="s">
        <v>284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513.4067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1020.84717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4269.8236999999999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2427.5405000000001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256.54129999999998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72.50882</v>
      </c>
    </row>
    <row r="43" spans="1:68" x14ac:dyDescent="0.3">
      <c r="A43" s="70" t="s">
        <v>285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342</v>
      </c>
      <c r="P44" s="69"/>
      <c r="Q44" s="69"/>
      <c r="R44" s="69"/>
      <c r="S44" s="69"/>
      <c r="T44" s="69"/>
      <c r="V44" s="69" t="s">
        <v>280</v>
      </c>
      <c r="W44" s="69"/>
      <c r="X44" s="69"/>
      <c r="Y44" s="69"/>
      <c r="Z44" s="69"/>
      <c r="AA44" s="69"/>
      <c r="AC44" s="69" t="s">
        <v>309</v>
      </c>
      <c r="AD44" s="69"/>
      <c r="AE44" s="69"/>
      <c r="AF44" s="69"/>
      <c r="AG44" s="69"/>
      <c r="AH44" s="69"/>
      <c r="AJ44" s="69" t="s">
        <v>290</v>
      </c>
      <c r="AK44" s="69"/>
      <c r="AL44" s="69"/>
      <c r="AM44" s="69"/>
      <c r="AN44" s="69"/>
      <c r="AO44" s="69"/>
      <c r="AQ44" s="69" t="s">
        <v>343</v>
      </c>
      <c r="AR44" s="69"/>
      <c r="AS44" s="69"/>
      <c r="AT44" s="69"/>
      <c r="AU44" s="69"/>
      <c r="AV44" s="69"/>
      <c r="AX44" s="69" t="s">
        <v>310</v>
      </c>
      <c r="AY44" s="69"/>
      <c r="AZ44" s="69"/>
      <c r="BA44" s="69"/>
      <c r="BB44" s="69"/>
      <c r="BC44" s="69"/>
      <c r="BE44" s="69" t="s">
        <v>286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301</v>
      </c>
      <c r="D45" s="65" t="s">
        <v>278</v>
      </c>
      <c r="E45" s="65" t="s">
        <v>281</v>
      </c>
      <c r="F45" s="65" t="s">
        <v>284</v>
      </c>
      <c r="H45" s="65"/>
      <c r="I45" s="65" t="s">
        <v>279</v>
      </c>
      <c r="J45" s="65" t="s">
        <v>301</v>
      </c>
      <c r="K45" s="65" t="s">
        <v>278</v>
      </c>
      <c r="L45" s="65" t="s">
        <v>281</v>
      </c>
      <c r="M45" s="65" t="s">
        <v>284</v>
      </c>
      <c r="O45" s="65"/>
      <c r="P45" s="65" t="s">
        <v>279</v>
      </c>
      <c r="Q45" s="65" t="s">
        <v>301</v>
      </c>
      <c r="R45" s="65" t="s">
        <v>278</v>
      </c>
      <c r="S45" s="65" t="s">
        <v>281</v>
      </c>
      <c r="T45" s="65" t="s">
        <v>284</v>
      </c>
      <c r="V45" s="65"/>
      <c r="W45" s="65" t="s">
        <v>279</v>
      </c>
      <c r="X45" s="65" t="s">
        <v>301</v>
      </c>
      <c r="Y45" s="65" t="s">
        <v>278</v>
      </c>
      <c r="Z45" s="65" t="s">
        <v>281</v>
      </c>
      <c r="AA45" s="65" t="s">
        <v>284</v>
      </c>
      <c r="AC45" s="65"/>
      <c r="AD45" s="65" t="s">
        <v>279</v>
      </c>
      <c r="AE45" s="65" t="s">
        <v>301</v>
      </c>
      <c r="AF45" s="65" t="s">
        <v>278</v>
      </c>
      <c r="AG45" s="65" t="s">
        <v>281</v>
      </c>
      <c r="AH45" s="65" t="s">
        <v>284</v>
      </c>
      <c r="AJ45" s="65"/>
      <c r="AK45" s="65" t="s">
        <v>279</v>
      </c>
      <c r="AL45" s="65" t="s">
        <v>301</v>
      </c>
      <c r="AM45" s="65" t="s">
        <v>278</v>
      </c>
      <c r="AN45" s="65" t="s">
        <v>281</v>
      </c>
      <c r="AO45" s="65" t="s">
        <v>284</v>
      </c>
      <c r="AQ45" s="65"/>
      <c r="AR45" s="65" t="s">
        <v>279</v>
      </c>
      <c r="AS45" s="65" t="s">
        <v>301</v>
      </c>
      <c r="AT45" s="65" t="s">
        <v>278</v>
      </c>
      <c r="AU45" s="65" t="s">
        <v>281</v>
      </c>
      <c r="AV45" s="65" t="s">
        <v>284</v>
      </c>
      <c r="AX45" s="65"/>
      <c r="AY45" s="65" t="s">
        <v>279</v>
      </c>
      <c r="AZ45" s="65" t="s">
        <v>301</v>
      </c>
      <c r="BA45" s="65" t="s">
        <v>278</v>
      </c>
      <c r="BB45" s="65" t="s">
        <v>281</v>
      </c>
      <c r="BC45" s="65" t="s">
        <v>284</v>
      </c>
      <c r="BE45" s="65"/>
      <c r="BF45" s="65" t="s">
        <v>279</v>
      </c>
      <c r="BG45" s="65" t="s">
        <v>301</v>
      </c>
      <c r="BH45" s="65" t="s">
        <v>278</v>
      </c>
      <c r="BI45" s="65" t="s">
        <v>281</v>
      </c>
      <c r="BJ45" s="65" t="s">
        <v>284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10.021592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9.0870449999999998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435.86171999999999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1.8038140000000001E-2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2.42319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177.16202999999999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63.132939999999998</v>
      </c>
      <c r="AX46" s="65" t="s">
        <v>292</v>
      </c>
      <c r="AY46" s="65"/>
      <c r="AZ46" s="65"/>
      <c r="BA46" s="65"/>
      <c r="BB46" s="65"/>
      <c r="BC46" s="65"/>
      <c r="BE46" s="65" t="s">
        <v>344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159" customFormat="1" x14ac:dyDescent="0.3">
      <c r="A2" s="159" t="s">
        <v>345</v>
      </c>
      <c r="B2" s="159" t="s">
        <v>346</v>
      </c>
      <c r="C2" s="159" t="s">
        <v>293</v>
      </c>
      <c r="D2" s="159">
        <v>62</v>
      </c>
      <c r="E2" s="159">
        <v>1757.5042000000001</v>
      </c>
      <c r="F2" s="159">
        <v>282.57465000000002</v>
      </c>
      <c r="G2" s="159">
        <v>43.216769999999997</v>
      </c>
      <c r="H2" s="159">
        <v>21.002397999999999</v>
      </c>
      <c r="I2" s="159">
        <v>22.214369999999999</v>
      </c>
      <c r="J2" s="159">
        <v>58.061928000000002</v>
      </c>
      <c r="K2" s="159">
        <v>32.495002999999997</v>
      </c>
      <c r="L2" s="159">
        <v>25.566922999999999</v>
      </c>
      <c r="M2" s="159">
        <v>18.947927</v>
      </c>
      <c r="N2" s="159">
        <v>3.4721120000000001</v>
      </c>
      <c r="O2" s="159">
        <v>9.9751519999999996</v>
      </c>
      <c r="P2" s="159">
        <v>706.96450000000004</v>
      </c>
      <c r="Q2" s="159">
        <v>20.292389</v>
      </c>
      <c r="R2" s="159">
        <v>395.24297999999999</v>
      </c>
      <c r="S2" s="159">
        <v>110.66155000000001</v>
      </c>
      <c r="T2" s="159">
        <v>3414.9769999999999</v>
      </c>
      <c r="U2" s="159">
        <v>3.3715139999999999</v>
      </c>
      <c r="V2" s="159">
        <v>12.913824</v>
      </c>
      <c r="W2" s="159">
        <v>175.15407999999999</v>
      </c>
      <c r="X2" s="159">
        <v>99.473050000000001</v>
      </c>
      <c r="Y2" s="159">
        <v>1.2763237999999999</v>
      </c>
      <c r="Z2" s="159">
        <v>1.2529553</v>
      </c>
      <c r="AA2" s="159">
        <v>13.155506000000001</v>
      </c>
      <c r="AB2" s="159">
        <v>1.0960182000000001</v>
      </c>
      <c r="AC2" s="159">
        <v>368.51949999999999</v>
      </c>
      <c r="AD2" s="159">
        <v>5.4321194000000004</v>
      </c>
      <c r="AE2" s="159">
        <v>2.3535306</v>
      </c>
      <c r="AF2" s="159">
        <v>4.5539364999999998</v>
      </c>
      <c r="AG2" s="159">
        <v>513.4067</v>
      </c>
      <c r="AH2" s="159">
        <v>218.17867000000001</v>
      </c>
      <c r="AI2" s="159">
        <v>295.22800000000001</v>
      </c>
      <c r="AJ2" s="159">
        <v>1020.84717</v>
      </c>
      <c r="AK2" s="159">
        <v>4269.8236999999999</v>
      </c>
      <c r="AL2" s="159">
        <v>256.54129999999998</v>
      </c>
      <c r="AM2" s="159">
        <v>2427.5405000000001</v>
      </c>
      <c r="AN2" s="159">
        <v>72.50882</v>
      </c>
      <c r="AO2" s="159">
        <v>10.021592</v>
      </c>
      <c r="AP2" s="159">
        <v>7.5197929999999999</v>
      </c>
      <c r="AQ2" s="159">
        <v>2.5017993000000001</v>
      </c>
      <c r="AR2" s="159">
        <v>9.0870449999999998</v>
      </c>
      <c r="AS2" s="159">
        <v>435.86171999999999</v>
      </c>
      <c r="AT2" s="159">
        <v>1.8038140000000001E-2</v>
      </c>
      <c r="AU2" s="159">
        <v>2.42319</v>
      </c>
      <c r="AV2" s="159">
        <v>177.16202999999999</v>
      </c>
      <c r="AW2" s="159">
        <v>63.132939999999998</v>
      </c>
      <c r="AX2" s="159">
        <v>0.1274023</v>
      </c>
      <c r="AY2" s="159">
        <v>0.66210199999999997</v>
      </c>
      <c r="AZ2" s="159">
        <v>248.47986</v>
      </c>
      <c r="BA2" s="159">
        <v>36.517403000000002</v>
      </c>
      <c r="BB2" s="159">
        <v>13.37096</v>
      </c>
      <c r="BC2" s="159">
        <v>13.201335</v>
      </c>
      <c r="BD2" s="159">
        <v>9.9167210000000008</v>
      </c>
      <c r="BE2" s="159">
        <v>0.46124150000000003</v>
      </c>
      <c r="BF2" s="159">
        <v>2.8346930000000001</v>
      </c>
      <c r="BG2" s="159">
        <v>1.1518281E-3</v>
      </c>
      <c r="BH2" s="159">
        <v>5.2463464000000001E-2</v>
      </c>
      <c r="BI2" s="159">
        <v>5.1117226000000002E-2</v>
      </c>
      <c r="BJ2" s="159">
        <v>0.25236360000000002</v>
      </c>
      <c r="BK2" s="159">
        <v>8.8602166000000004E-5</v>
      </c>
      <c r="BL2" s="159">
        <v>1.1400914</v>
      </c>
      <c r="BM2" s="159">
        <v>3.8629308</v>
      </c>
      <c r="BN2" s="159">
        <v>0.75228083000000001</v>
      </c>
      <c r="BO2" s="159">
        <v>56.979121999999997</v>
      </c>
      <c r="BP2" s="159">
        <v>7.1462145000000001</v>
      </c>
      <c r="BQ2" s="159">
        <v>21.534866000000001</v>
      </c>
      <c r="BR2" s="159">
        <v>89.577680000000001</v>
      </c>
      <c r="BS2" s="159">
        <v>36.652316999999996</v>
      </c>
      <c r="BT2" s="159">
        <v>9.3832409999999999</v>
      </c>
      <c r="BU2" s="159">
        <v>0.25719959999999997</v>
      </c>
      <c r="BV2" s="159">
        <v>6.9964533000000002E-3</v>
      </c>
      <c r="BW2" s="159">
        <v>0.80594885000000005</v>
      </c>
      <c r="BX2" s="159">
        <v>1.1227396000000001</v>
      </c>
      <c r="BY2" s="159">
        <v>0.21052793</v>
      </c>
      <c r="BZ2" s="159">
        <v>1.7220546E-3</v>
      </c>
      <c r="CA2" s="159">
        <v>0.66536360000000005</v>
      </c>
      <c r="CB2" s="159">
        <v>3.6168576E-3</v>
      </c>
      <c r="CC2" s="159">
        <v>7.6954640000000005E-2</v>
      </c>
      <c r="CD2" s="159">
        <v>0.59962789999999999</v>
      </c>
      <c r="CE2" s="159">
        <v>0.32117291999999997</v>
      </c>
      <c r="CF2" s="159">
        <v>0.11051174</v>
      </c>
      <c r="CG2" s="159">
        <v>0</v>
      </c>
      <c r="CH2" s="159">
        <v>1.3345600000000001E-2</v>
      </c>
      <c r="CI2" s="159">
        <v>6.3705669999999997E-3</v>
      </c>
      <c r="CJ2" s="159">
        <v>1.4127616000000001</v>
      </c>
      <c r="CK2" s="159">
        <v>9.853133E-2</v>
      </c>
      <c r="CL2" s="159">
        <v>2.1428804000000001</v>
      </c>
      <c r="CM2" s="159">
        <v>4.1184196000000002</v>
      </c>
      <c r="CN2" s="159">
        <v>2012.7376999999999</v>
      </c>
      <c r="CO2" s="159">
        <v>3635.0084999999999</v>
      </c>
      <c r="CP2" s="159">
        <v>1870.7548999999999</v>
      </c>
      <c r="CQ2" s="159">
        <v>836.13279999999997</v>
      </c>
      <c r="CR2" s="159">
        <v>338.12362999999999</v>
      </c>
      <c r="CS2" s="159">
        <v>458.72250000000003</v>
      </c>
      <c r="CT2" s="159">
        <v>2062.2465999999999</v>
      </c>
      <c r="CU2" s="159">
        <v>1218.4061999999999</v>
      </c>
      <c r="CV2" s="159">
        <v>1496.8272999999999</v>
      </c>
      <c r="CW2" s="159">
        <v>1329.5685000000001</v>
      </c>
      <c r="CX2" s="159">
        <v>331.31607000000002</v>
      </c>
      <c r="CY2" s="159">
        <v>2623.2640000000001</v>
      </c>
      <c r="CZ2" s="159">
        <v>1484.9597000000001</v>
      </c>
      <c r="DA2" s="159">
        <v>2789.5853999999999</v>
      </c>
      <c r="DB2" s="159">
        <v>2733.9621999999999</v>
      </c>
      <c r="DC2" s="159">
        <v>3609.4827</v>
      </c>
      <c r="DD2" s="159">
        <v>7756.9920000000002</v>
      </c>
      <c r="DE2" s="159">
        <v>1288.7878000000001</v>
      </c>
      <c r="DF2" s="159">
        <v>3936.34</v>
      </c>
      <c r="DG2" s="159">
        <v>1602.317</v>
      </c>
      <c r="DH2" s="159">
        <v>32.824782999999996</v>
      </c>
      <c r="DI2" s="159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36.517403000000002</v>
      </c>
      <c r="B6">
        <f>BB2</f>
        <v>13.37096</v>
      </c>
      <c r="C6">
        <f>BC2</f>
        <v>13.201335</v>
      </c>
      <c r="D6">
        <f>BD2</f>
        <v>9.9167210000000008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21641</v>
      </c>
      <c r="C2" s="56">
        <f ca="1">YEAR(TODAY())-YEAR(B2)+IF(TODAY()&gt;=DATE(YEAR(TODAY()),MONTH(B2),DAY(B2)),0,-1)</f>
        <v>62</v>
      </c>
      <c r="E2" s="52">
        <v>168.2</v>
      </c>
      <c r="F2" s="53" t="s">
        <v>275</v>
      </c>
      <c r="G2" s="52">
        <v>76.599999999999994</v>
      </c>
      <c r="H2" s="51" t="s">
        <v>40</v>
      </c>
      <c r="I2" s="72">
        <f>ROUND(G3/E3^2,1)</f>
        <v>27.1</v>
      </c>
    </row>
    <row r="3" spans="1:9" x14ac:dyDescent="0.3">
      <c r="E3" s="51">
        <f>E2/100</f>
        <v>1.6819999999999999</v>
      </c>
      <c r="F3" s="51" t="s">
        <v>39</v>
      </c>
      <c r="G3" s="51">
        <f>G2</f>
        <v>76.599999999999994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김정주, ID : H1900903)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27일 13:59:34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44466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168.2</v>
      </c>
      <c r="L12" s="129"/>
      <c r="M12" s="122">
        <f>'개인정보 및 신체계측 입력'!G2</f>
        <v>76.599999999999994</v>
      </c>
      <c r="N12" s="123"/>
      <c r="O12" s="118" t="s">
        <v>270</v>
      </c>
      <c r="P12" s="112"/>
      <c r="Q12" s="115">
        <f>'개인정보 및 신체계측 입력'!I2</f>
        <v>27.1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김정주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73.614999999999995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11.259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15.125999999999999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19.3</v>
      </c>
      <c r="L72" s="36" t="s">
        <v>52</v>
      </c>
      <c r="M72" s="36">
        <f>ROUND('DRIs DATA'!K8,1)</f>
        <v>5.5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52.7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107.62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99.47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73.069999999999993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64.180000000000007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284.64999999999998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100.22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2021-09-27T05:27:34Z</dcterms:modified>
</cp:coreProperties>
</file>