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<sst xmlns="http://schemas.openxmlformats.org/spreadsheetml/2006/main" count="692" uniqueCount="347">
  <si>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</si>
  <si>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</si>
  <si>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</si>
  <si>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</si>
  <si>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</si>
  <si>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</si>
  <si>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</si>
  <si>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</si>
  <si>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</si>
  <si>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</si>
  <si>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</si>
  <si>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</si>
  <si>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</si>
  <si>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</si>
  <si>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</si>
  <si>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</si>
  <si>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</si>
  <si>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</si>
  <si>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</si>
  <si>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</si>
  <si>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</si>
  <si>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</si>
  <si>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</si>
  <si>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</si>
  <si>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</si>
  <si>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</si>
  <si>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</si>
  <si>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</si>
  <si>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</si>
  <si>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</si>
  <si>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</si>
  <si>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</si>
  <si>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</si>
  <si>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</si>
  <si>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</si>
  <si>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</si>
  <si>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</si>
  <si>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</si>
  <si>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</si>
  <si>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</si>
  <si>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</si>
  <si>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</si>
  <si>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</si>
  <si>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</si>
  <si>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</si>
  <si>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</si>
  <si>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</si>
  <si>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</si>
  <si>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</si>
  <si>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</si>
  <si>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</si>
  <si>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</si>
  <si>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</si>
  <si>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</si>
  <si>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</si>
  <si>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</si>
  <si>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</si>
  <si>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</si>
  <si>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</si>
  <si>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</si>
  <si>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</si>
  <si>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</si>
  <si>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</si>
  <si>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</si>
  <si>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</si>
  <si>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</si>
  <si>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</si>
  <si>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</si>
  <si>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</si>
  <si>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</si>
  <si>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</si>
  <si>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</si>
  <si>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</si>
  <si>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</si>
  <si>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</si>
  <si>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</si>
  <si>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</si>
  <si>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</si>
  <si>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</si>
  <si>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</si>
  <si>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</si>
  <si>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</si>
  <si>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</si>
  <si>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</si>
  <si>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</si>
  <si>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</si>
  <si>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</si>
  <si>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</si>
  <si>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</si>
  <si>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</si>
  <si>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</si>
  <si>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</si>
  <si>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</si>
  <si>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</si>
  <si>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</si>
  <si>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</si>
  <si>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</si>
  <si>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</si>
  <si>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</si>
  <si>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</si>
  <si>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</si>
  <si>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</si>
  <si>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</si>
  <si>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</si>
  <si>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</si>
  <si>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</si>
  <si>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</si>
  <si>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</si>
  <si>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</si>
  <si>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</si>
  <si>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</si>
  <si>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</si>
  <si>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</si>
  <si>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</si>
  <si>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</si>
  <si>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</si>
  <si>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</si>
  <si>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</si>
  <si>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</si>
  <si>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</si>
  <si>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</si>
  <si>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</si>
  <si>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</si>
  <si>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</si>
  <si>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</si>
  <si>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</si>
  <si>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</si>
  <si>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</si>
  <si>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</si>
  <si>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</si>
  <si>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</si>
  <si>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</si>
  <si>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</si>
  <si>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</si>
  <si>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</si>
  <si>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</si>
  <si>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</si>
  <si>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</si>
  <si>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</si>
  <si>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</si>
  <si>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</si>
  <si>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</si>
  <si>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</si>
  <si>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</si>
  <si>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</si>
  <si>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</si>
  <si>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</si>
  <si>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</si>
  <si>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</si>
  <si>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</si>
  <si>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</si>
  <si>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</si>
  <si>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</si>
  <si>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</si>
  <si>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</si>
  <si>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</si>
  <si>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</si>
  <si>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</si>
  <si>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</si>
  <si>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</si>
  <si>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</si>
  <si>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</si>
  <si>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</si>
  <si>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</si>
  <si>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</si>
  <si>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</si>
  <si>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</si>
  <si>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</si>
  <si>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</si>
  <si>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</si>
  <si>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</si>
  <si>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</si>
  <si>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</si>
  <si>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</si>
  <si>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</si>
  <si>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</si>
  <si>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</si>
  <si>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</si>
  <si>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</si>
  <si>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</si>
  <si>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</si>
  <si>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</si>
  <si>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</si>
  <si>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</si>
  <si>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</si>
  <si>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</si>
  <si>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</si>
  <si>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</si>
  <si>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</si>
  <si>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</si>
  <si>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</si>
  <si>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</si>
  <si>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</si>
  <si>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</si>
  <si>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</si>
  <si>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</si>
  <si>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</si>
  <si>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</si>
  <si>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</si>
  <si>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</si>
  <si>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</si>
  <si>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</si>
  <si>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</si>
  <si>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</si>
  <si>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</si>
  <si>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</si>
  <si>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</si>
  <si>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</si>
  <si>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</si>
  <si>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</si>
  <si>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</si>
  <si>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</si>
  <si>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</si>
  <si>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</si>
  <si>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</si>
  <si>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</si>
  <si>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</si>
  <si>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</si>
  <si>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</si>
  <si>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</si>
  <si>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</si>
  <si>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</si>
  <si>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</si>
  <si>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</si>
  <si>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</si>
  <si>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</si>
  <si>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</si>
  <si>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</si>
  <si>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</si>
  <si>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</si>
  <si>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</si>
  <si>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</si>
  <si>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</si>
  <si>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</si>
  <si>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</si>
  <si>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</si>
  <si>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</si>
  <si>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</si>
  <si>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</si>
  <si>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</si>
  <si>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</si>
  <si>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</si>
  <si>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</si>
  <si>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</si>
  <si>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</si>
  <si>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</si>
  <si>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</si>
  <si>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</si>
  <si>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</si>
  <si>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</si>
  <si>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</si>
  <si>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</si>
  <si>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</si>
  <si>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</si>
  <si>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</si>
  <si>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</si>
  <si>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</si>
  <si>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</si>
  <si>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</si>
  <si>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</si>
  <si>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</si>
  <si>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</si>
  <si>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</si>
  <si>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</si>
  <si>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</si>
  <si>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</si>
  <si>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</si>
  <si>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</si>
  <si>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</si>
  <si>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</si>
  <si>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</si>
  <si>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</si>
  <si>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</si>
  <si>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</si>
  <si>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</si>
  <si>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</si>
  <si>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</si>
  <si>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마그네슘</t>
    <phoneticPr fontId="1" type="noConversion"/>
  </si>
  <si>
    <t>비타민B12</t>
    <phoneticPr fontId="1" type="noConversion"/>
  </si>
  <si>
    <t>평균필요량</t>
    <phoneticPr fontId="1" type="noConversion"/>
  </si>
  <si>
    <t>다량 무기질</t>
    <phoneticPr fontId="1" type="noConversion"/>
  </si>
  <si>
    <t>불소</t>
    <phoneticPr fontId="1" type="noConversion"/>
  </si>
  <si>
    <t>상한섭취량</t>
    <phoneticPr fontId="1" type="noConversion"/>
  </si>
  <si>
    <t>비타민A(μg RAE/일)</t>
    <phoneticPr fontId="1" type="noConversion"/>
  </si>
  <si>
    <t>섭취량</t>
    <phoneticPr fontId="1" type="noConversion"/>
  </si>
  <si>
    <t>크롬</t>
    <phoneticPr fontId="1" type="noConversion"/>
  </si>
  <si>
    <t>비타민C</t>
    <phoneticPr fontId="1" type="noConversion"/>
  </si>
  <si>
    <t>판토텐산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</si>
  <si>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</si>
  <si>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</si>
  <si>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</si>
  <si>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</si>
  <si>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</si>
  <si>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</si>
  <si>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</si>
  <si>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</si>
  <si>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</si>
  <si>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</si>
  <si>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</si>
  <si>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</si>
  <si>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</si>
  <si>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정보</t>
    <phoneticPr fontId="1" type="noConversion"/>
  </si>
  <si>
    <t>식이섬유(g/일)</t>
    <phoneticPr fontId="1" type="noConversion"/>
  </si>
  <si>
    <t>티아민</t>
    <phoneticPr fontId="1" type="noConversion"/>
  </si>
  <si>
    <t>인</t>
    <phoneticPr fontId="1" type="noConversion"/>
  </si>
  <si>
    <t>몰리브덴</t>
    <phoneticPr fontId="1" type="noConversion"/>
  </si>
  <si>
    <t>출력시각</t>
    <phoneticPr fontId="1" type="noConversion"/>
  </si>
  <si>
    <t>필요추정량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</si>
  <si>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</si>
  <si>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</si>
  <si>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</si>
  <si>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</si>
  <si>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</si>
  <si>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</si>
  <si>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</si>
  <si>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구리</t>
    <phoneticPr fontId="1" type="noConversion"/>
  </si>
  <si>
    <t>크롬(ug/일)</t>
    <phoneticPr fontId="1" type="noConversion"/>
  </si>
  <si>
    <t>니아신</t>
    <phoneticPr fontId="1" type="noConversion"/>
  </si>
  <si>
    <t>n-3불포화</t>
    <phoneticPr fontId="1" type="noConversion"/>
  </si>
  <si>
    <t>충분섭취량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</si>
  <si>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</si>
  <si>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</si>
  <si>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</si>
  <si>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</si>
  <si>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</si>
  <si>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</si>
  <si>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</si>
  <si>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</si>
  <si>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F</t>
  </si>
  <si>
    <t>(설문지 : FFQ 95문항 설문지, 사용자 : 임혜경, ID : H1900909)</t>
  </si>
  <si>
    <t>2021년 09월 29일 13:17:42</t>
  </si>
  <si>
    <t>불포화지방산</t>
    <phoneticPr fontId="1" type="noConversion"/>
  </si>
  <si>
    <t>지방</t>
    <phoneticPr fontId="1" type="noConversion"/>
  </si>
  <si>
    <t>섭취량</t>
    <phoneticPr fontId="1" type="noConversion"/>
  </si>
  <si>
    <t>단백질(g/일)</t>
    <phoneticPr fontId="1" type="noConversion"/>
  </si>
  <si>
    <t>지용성 비타민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</si>
  <si>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</si>
  <si>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</si>
  <si>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</si>
  <si>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</si>
  <si>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</si>
  <si>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</si>
  <si>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</si>
  <si>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</si>
  <si>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</si>
  <si>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H1900909</t>
  </si>
  <si>
    <t>임혜경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</si>
</sst>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76.46454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780112"/>
        <c:axId val="263455056"/>
      </c:barChart>
      <c:catAx>
        <c:axId val="51678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55056"/>
        <c:crosses val="autoZero"/>
        <c:auto val="1"/>
        <c:lblAlgn val="ctr"/>
        <c:lblOffset val="100"/>
        <c:noMultiLvlLbl val="0"/>
      </c:catAx>
      <c:valAx>
        <c:axId val="26345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78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2.7013213999999999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3208"/>
        <c:axId val="535447520"/>
      </c:barChart>
      <c:catAx>
        <c:axId val="53544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7520"/>
        <c:crosses val="autoZero"/>
        <c:auto val="1"/>
        <c:lblAlgn val="ctr"/>
        <c:lblOffset val="100"/>
        <c:noMultiLvlLbl val="0"/>
      </c:catAx>
      <c:valAx>
        <c:axId val="53544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1.7226937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8304"/>
        <c:axId val="535441248"/>
      </c:barChart>
      <c:catAx>
        <c:axId val="53544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1248"/>
        <c:crosses val="autoZero"/>
        <c:auto val="1"/>
        <c:lblAlgn val="ctr"/>
        <c:lblOffset val="100"/>
        <c:noMultiLvlLbl val="0"/>
      </c:catAx>
      <c:valAx>
        <c:axId val="5354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1434.8988999999999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6736"/>
        <c:axId val="535444384"/>
      </c:barChart>
      <c:catAx>
        <c:axId val="53544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4384"/>
        <c:crosses val="autoZero"/>
        <c:auto val="1"/>
        <c:lblAlgn val="ctr"/>
        <c:lblOffset val="100"/>
        <c:noMultiLvlLbl val="0"/>
      </c:catAx>
      <c:valAx>
        <c:axId val="53544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3958.2103999999999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1640"/>
        <c:axId val="535446344"/>
      </c:barChart>
      <c:catAx>
        <c:axId val="53544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6344"/>
        <c:crosses val="autoZero"/>
        <c:auto val="1"/>
        <c:lblAlgn val="ctr"/>
        <c:lblOffset val="100"/>
        <c:noMultiLvlLbl val="0"/>
      </c:catAx>
      <c:valAx>
        <c:axId val="535446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109.63514000000001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7128"/>
        <c:axId val="535440856"/>
      </c:barChart>
      <c:catAx>
        <c:axId val="53544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0856"/>
        <c:crosses val="autoZero"/>
        <c:auto val="1"/>
        <c:lblAlgn val="ctr"/>
        <c:lblOffset val="100"/>
        <c:noMultiLvlLbl val="0"/>
      </c:catAx>
      <c:valAx>
        <c:axId val="53544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166.66725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2424"/>
        <c:axId val="535442816"/>
      </c:barChart>
      <c:catAx>
        <c:axId val="5354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2816"/>
        <c:crosses val="autoZero"/>
        <c:auto val="1"/>
        <c:lblAlgn val="ctr"/>
        <c:lblOffset val="100"/>
        <c:noMultiLvlLbl val="0"/>
      </c:catAx>
      <c:valAx>
        <c:axId val="53544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12.423989000000001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3992"/>
        <c:axId val="531163752"/>
      </c:barChart>
      <c:catAx>
        <c:axId val="53544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3752"/>
        <c:crosses val="autoZero"/>
        <c:auto val="1"/>
        <c:lblAlgn val="ctr"/>
        <c:lblOffset val="100"/>
        <c:noMultiLvlLbl val="0"/>
      </c:catAx>
      <c:valAx>
        <c:axId val="53116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3730.2246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8408"/>
        <c:axId val="572659584"/>
      </c:barChart>
      <c:catAx>
        <c:axId val="57265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9584"/>
        <c:crosses val="autoZero"/>
        <c:auto val="1"/>
        <c:lblAlgn val="ctr"/>
        <c:lblOffset val="100"/>
        <c:noMultiLvlLbl val="0"/>
      </c:catAx>
      <c:valAx>
        <c:axId val="5726595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0.59058449999999996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3704"/>
        <c:axId val="572656840"/>
      </c:barChart>
      <c:catAx>
        <c:axId val="5726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6840"/>
        <c:crosses val="autoZero"/>
        <c:auto val="1"/>
        <c:lblAlgn val="ctr"/>
        <c:lblOffset val="100"/>
        <c:noMultiLvlLbl val="0"/>
      </c:catAx>
      <c:valAx>
        <c:axId val="57265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4.6910596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9976"/>
        <c:axId val="572660368"/>
      </c:barChart>
      <c:catAx>
        <c:axId val="57265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60368"/>
        <c:crosses val="autoZero"/>
        <c:auto val="1"/>
        <c:lblAlgn val="ctr"/>
        <c:lblOffset val="100"/>
        <c:noMultiLvlLbl val="0"/>
      </c:catAx>
      <c:valAx>
        <c:axId val="572660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31.747145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454272"/>
        <c:axId val="263453880"/>
      </c:barChart>
      <c:catAx>
        <c:axId val="2634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53880"/>
        <c:crosses val="autoZero"/>
        <c:auto val="1"/>
        <c:lblAlgn val="ctr"/>
        <c:lblOffset val="100"/>
        <c:noMultiLvlLbl val="0"/>
      </c:catAx>
      <c:valAx>
        <c:axId val="263453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4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270.55896000000001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60760"/>
        <c:axId val="572661152"/>
      </c:barChart>
      <c:catAx>
        <c:axId val="57266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61152"/>
        <c:crosses val="autoZero"/>
        <c:auto val="1"/>
        <c:lblAlgn val="ctr"/>
        <c:lblOffset val="100"/>
        <c:noMultiLvlLbl val="0"/>
      </c:catAx>
      <c:valAx>
        <c:axId val="57266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6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91.260254000000003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4488"/>
        <c:axId val="572655272"/>
      </c:barChart>
      <c:catAx>
        <c:axId val="57265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5272"/>
        <c:crosses val="autoZero"/>
        <c:auto val="1"/>
        <c:lblAlgn val="ctr"/>
        <c:lblOffset val="100"/>
        <c:noMultiLvlLbl val="0"/>
      </c:catAx>
      <c:valAx>
        <c:axId val="57265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5.5110000000000001</c:v>
                </c:pt>
                <c:pt idx="1">
                  <c:v>9.0009999999999994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2657232"/>
        <c:axId val="572655664"/>
      </c:barChart>
      <c:catAx>
        <c:axId val="57265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5664"/>
        <c:crosses val="autoZero"/>
        <c:auto val="1"/>
        <c:lblAlgn val="ctr"/>
        <c:lblOffset val="100"/>
        <c:noMultiLvlLbl val="0"/>
      </c:catAx>
      <c:valAx>
        <c:axId val="57265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9.2255944999999997</c:v>
                </c:pt>
                <c:pt idx="1">
                  <c:v>11.914415</c:v>
                </c:pt>
                <c:pt idx="2">
                  <c:v>11.494728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564.18539999999996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5320"/>
        <c:axId val="567282576"/>
      </c:barChart>
      <c:catAx>
        <c:axId val="56728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2576"/>
        <c:crosses val="autoZero"/>
        <c:auto val="1"/>
        <c:lblAlgn val="ctr"/>
        <c:lblOffset val="100"/>
        <c:noMultiLvlLbl val="0"/>
      </c:catAx>
      <c:valAx>
        <c:axId val="567282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22.219597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90024"/>
        <c:axId val="567289240"/>
      </c:barChart>
      <c:catAx>
        <c:axId val="56729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9240"/>
        <c:crosses val="autoZero"/>
        <c:auto val="1"/>
        <c:lblAlgn val="ctr"/>
        <c:lblOffset val="100"/>
        <c:noMultiLvlLbl val="0"/>
      </c:catAx>
      <c:valAx>
        <c:axId val="56728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9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78.762</c:v>
                </c:pt>
                <c:pt idx="1">
                  <c:v>8.4160000000000004</c:v>
                </c:pt>
                <c:pt idx="2">
                  <c:v>12.821999999999999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288456"/>
        <c:axId val="567282968"/>
      </c:barChart>
      <c:catAx>
        <c:axId val="56728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2968"/>
        <c:crosses val="autoZero"/>
        <c:auto val="1"/>
        <c:lblAlgn val="ctr"/>
        <c:lblOffset val="100"/>
        <c:noMultiLvlLbl val="0"/>
      </c:catAx>
      <c:valAx>
        <c:axId val="567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2711.6306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6104"/>
        <c:axId val="567284536"/>
      </c:barChart>
      <c:catAx>
        <c:axId val="56728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4536"/>
        <c:crosses val="autoZero"/>
        <c:auto val="1"/>
        <c:lblAlgn val="ctr"/>
        <c:lblOffset val="100"/>
        <c:noMultiLvlLbl val="0"/>
      </c:catAx>
      <c:valAx>
        <c:axId val="56728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172.50783000000001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3360"/>
        <c:axId val="567286496"/>
      </c:barChart>
      <c:catAx>
        <c:axId val="567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6496"/>
        <c:crosses val="autoZero"/>
        <c:auto val="1"/>
        <c:lblAlgn val="ctr"/>
        <c:lblOffset val="100"/>
        <c:noMultiLvlLbl val="0"/>
      </c:catAx>
      <c:valAx>
        <c:axId val="56728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557.19939999999997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6888"/>
        <c:axId val="567284928"/>
      </c:barChart>
      <c:catAx>
        <c:axId val="56728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4928"/>
        <c:crosses val="autoZero"/>
        <c:auto val="1"/>
        <c:lblAlgn val="ctr"/>
        <c:lblOffset val="100"/>
        <c:noMultiLvlLbl val="0"/>
      </c:catAx>
      <c:valAx>
        <c:axId val="56728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2.4690270000000001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61048"/>
        <c:axId val="531161400"/>
      </c:barChart>
      <c:catAx>
        <c:axId val="51816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1400"/>
        <c:crosses val="autoZero"/>
        <c:auto val="1"/>
        <c:lblAlgn val="ctr"/>
        <c:lblOffset val="100"/>
        <c:noMultiLvlLbl val="0"/>
      </c:catAx>
      <c:valAx>
        <c:axId val="53116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6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5441.3280000000004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7672"/>
        <c:axId val="567288848"/>
      </c:barChart>
      <c:catAx>
        <c:axId val="56728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8848"/>
        <c:crosses val="autoZero"/>
        <c:auto val="1"/>
        <c:lblAlgn val="ctr"/>
        <c:lblOffset val="100"/>
        <c:noMultiLvlLbl val="0"/>
      </c:catAx>
      <c:valAx>
        <c:axId val="56728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17.093409999999999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884840"/>
        <c:axId val="531888760"/>
      </c:barChart>
      <c:catAx>
        <c:axId val="53188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888760"/>
        <c:crosses val="autoZero"/>
        <c:auto val="1"/>
        <c:lblAlgn val="ctr"/>
        <c:lblOffset val="100"/>
        <c:noMultiLvlLbl val="0"/>
      </c:catAx>
      <c:valAx>
        <c:axId val="53188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88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2.1649875999999999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885232"/>
        <c:axId val="531886800"/>
      </c:barChart>
      <c:catAx>
        <c:axId val="53188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886800"/>
        <c:crosses val="autoZero"/>
        <c:auto val="1"/>
        <c:lblAlgn val="ctr"/>
        <c:lblOffset val="100"/>
        <c:noMultiLvlLbl val="0"/>
      </c:catAx>
      <c:valAx>
        <c:axId val="53188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88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211.92366000000001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2968"/>
        <c:axId val="531161792"/>
      </c:barChart>
      <c:catAx>
        <c:axId val="53116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1792"/>
        <c:crosses val="autoZero"/>
        <c:auto val="1"/>
        <c:lblAlgn val="ctr"/>
        <c:lblOffset val="100"/>
        <c:noMultiLvlLbl val="0"/>
      </c:catAx>
      <c:valAx>
        <c:axId val="53116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1.3473572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2184"/>
        <c:axId val="531162576"/>
      </c:barChart>
      <c:catAx>
        <c:axId val="53116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2576"/>
        <c:crosses val="autoZero"/>
        <c:auto val="1"/>
        <c:lblAlgn val="ctr"/>
        <c:lblOffset val="100"/>
        <c:noMultiLvlLbl val="0"/>
      </c:catAx>
      <c:valAx>
        <c:axId val="531162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22.15089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4144"/>
        <c:axId val="531164928"/>
      </c:barChart>
      <c:catAx>
        <c:axId val="53116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4928"/>
        <c:crosses val="autoZero"/>
        <c:auto val="1"/>
        <c:lblAlgn val="ctr"/>
        <c:lblOffset val="100"/>
        <c:noMultiLvlLbl val="0"/>
      </c:catAx>
      <c:valAx>
        <c:axId val="53116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2.1649875999999999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57480"/>
        <c:axId val="531157872"/>
      </c:barChart>
      <c:catAx>
        <c:axId val="53115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57872"/>
        <c:crosses val="autoZero"/>
        <c:auto val="1"/>
        <c:lblAlgn val="ctr"/>
        <c:lblOffset val="100"/>
        <c:noMultiLvlLbl val="0"/>
      </c:catAx>
      <c:valAx>
        <c:axId val="53115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5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640.21747000000005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58656"/>
        <c:axId val="531159832"/>
      </c:barChart>
      <c:catAx>
        <c:axId val="5311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59832"/>
        <c:crosses val="autoZero"/>
        <c:auto val="1"/>
        <c:lblAlgn val="ctr"/>
        <c:lblOffset val="100"/>
        <c:noMultiLvlLbl val="0"/>
      </c:catAx>
      <c:valAx>
        <c:axId val="53115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8.8957510000000006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0224"/>
        <c:axId val="531159440"/>
      </c:barChart>
      <c:catAx>
        <c:axId val="53116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59440"/>
        <c:crosses val="autoZero"/>
        <c:auto val="1"/>
        <c:lblAlgn val="ctr"/>
        <c:lblOffset val="100"/>
        <c:noMultiLvlLbl val="0"/>
      </c:catAx>
      <c:valAx>
        <c:axId val="53115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임혜경, ID : H1900909)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29일 13:17:42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2711.6306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76.46454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31.747145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78.762</v>
      </c>
      <c r="G8" s="59">
        <f>'DRIs DATA 입력'!G8</f>
        <v>8.4160000000000004</v>
      </c>
      <c r="H8" s="59">
        <f>'DRIs DATA 입력'!H8</f>
        <v>12.821999999999999</v>
      </c>
      <c r="I8" s="46"/>
      <c r="J8" s="59" t="s">
        <v>215</v>
      </c>
      <c r="K8" s="59">
        <f>'DRIs DATA 입력'!K8</f>
        <v>5.5110000000000001</v>
      </c>
      <c r="L8" s="59">
        <f>'DRIs DATA 입력'!L8</f>
        <v>9.0009999999999994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564.18539999999996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22.219597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2.4690270000000001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211.92366000000001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172.50783000000001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1.9837792999999999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1.3473572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22.15089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2.1649875999999999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640.21747000000005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8.8957510000000006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2.7013213999999999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1.7226937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557.19939999999997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1434.8988999999999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5441.3280000000004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3958.2103999999999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109.63514000000001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166.66725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17.093409999999999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12.423989000000001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3730.2246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0.59058449999999996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4.6910596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270.55896000000001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91.260254000000003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301</v>
      </c>
      <c r="B1" s="61" t="s">
        <v>329</v>
      </c>
      <c r="G1" s="62" t="s">
        <v>306</v>
      </c>
      <c r="H1" s="61" t="s">
        <v>330</v>
      </c>
    </row>
    <row r="3" spans="1:27" x14ac:dyDescent="0.3">
      <c r="A3" s="71" t="s">
        <v>294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295</v>
      </c>
      <c r="B4" s="69"/>
      <c r="C4" s="69"/>
      <c r="E4" s="66" t="s">
        <v>296</v>
      </c>
      <c r="F4" s="67"/>
      <c r="G4" s="67"/>
      <c r="H4" s="68"/>
      <c r="J4" s="66" t="s">
        <v>331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297</v>
      </c>
      <c r="V4" s="69"/>
      <c r="W4" s="69"/>
      <c r="X4" s="69"/>
      <c r="Y4" s="69"/>
      <c r="Z4" s="69"/>
    </row>
    <row r="5" spans="1:27" x14ac:dyDescent="0.3">
      <c r="A5" s="65"/>
      <c r="B5" s="65" t="s">
        <v>307</v>
      </c>
      <c r="C5" s="65" t="s">
        <v>284</v>
      </c>
      <c r="E5" s="65"/>
      <c r="F5" s="65" t="s">
        <v>49</v>
      </c>
      <c r="G5" s="65" t="s">
        <v>332</v>
      </c>
      <c r="H5" s="65" t="s">
        <v>45</v>
      </c>
      <c r="J5" s="65"/>
      <c r="K5" s="65" t="s">
        <v>318</v>
      </c>
      <c r="L5" s="65" t="s">
        <v>298</v>
      </c>
      <c r="N5" s="65"/>
      <c r="O5" s="65" t="s">
        <v>279</v>
      </c>
      <c r="P5" s="65" t="s">
        <v>299</v>
      </c>
      <c r="Q5" s="65" t="s">
        <v>319</v>
      </c>
      <c r="R5" s="65" t="s">
        <v>282</v>
      </c>
      <c r="S5" s="65" t="s">
        <v>284</v>
      </c>
      <c r="U5" s="65"/>
      <c r="V5" s="65" t="s">
        <v>279</v>
      </c>
      <c r="W5" s="65" t="s">
        <v>299</v>
      </c>
      <c r="X5" s="65" t="s">
        <v>319</v>
      </c>
      <c r="Y5" s="65" t="s">
        <v>282</v>
      </c>
      <c r="Z5" s="65" t="s">
        <v>333</v>
      </c>
    </row>
    <row r="6" spans="1:27" x14ac:dyDescent="0.3">
      <c r="A6" s="65" t="s">
        <v>295</v>
      </c>
      <c r="B6" s="65">
        <v>1600</v>
      </c>
      <c r="C6" s="65">
        <v>2711.6306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334</v>
      </c>
      <c r="O6" s="65">
        <v>40</v>
      </c>
      <c r="P6" s="65">
        <v>45</v>
      </c>
      <c r="Q6" s="65">
        <v>0</v>
      </c>
      <c r="R6" s="65">
        <v>0</v>
      </c>
      <c r="S6" s="65">
        <v>76.46454</v>
      </c>
      <c r="U6" s="65" t="s">
        <v>302</v>
      </c>
      <c r="V6" s="65">
        <v>0</v>
      </c>
      <c r="W6" s="65">
        <v>0</v>
      </c>
      <c r="X6" s="65">
        <v>20</v>
      </c>
      <c r="Y6" s="65">
        <v>0</v>
      </c>
      <c r="Z6" s="65">
        <v>31.747145</v>
      </c>
    </row>
    <row r="7" spans="1:27" x14ac:dyDescent="0.3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78.762</v>
      </c>
      <c r="G8" s="65">
        <v>8.4160000000000004</v>
      </c>
      <c r="H8" s="65">
        <v>12.821999999999999</v>
      </c>
      <c r="J8" s="65" t="s">
        <v>321</v>
      </c>
      <c r="K8" s="65">
        <v>5.5110000000000001</v>
      </c>
      <c r="L8" s="65">
        <v>9.0009999999999994</v>
      </c>
    </row>
    <row r="13" spans="1:27" x14ac:dyDescent="0.3">
      <c r="A13" s="70" t="s">
        <v>335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308</v>
      </c>
      <c r="B14" s="69"/>
      <c r="C14" s="69"/>
      <c r="D14" s="69"/>
      <c r="E14" s="69"/>
      <c r="F14" s="69"/>
      <c r="H14" s="69" t="s">
        <v>309</v>
      </c>
      <c r="I14" s="69"/>
      <c r="J14" s="69"/>
      <c r="K14" s="69"/>
      <c r="L14" s="69"/>
      <c r="M14" s="69"/>
      <c r="O14" s="69" t="s">
        <v>322</v>
      </c>
      <c r="P14" s="69"/>
      <c r="Q14" s="69"/>
      <c r="R14" s="69"/>
      <c r="S14" s="69"/>
      <c r="T14" s="69"/>
      <c r="V14" s="69" t="s">
        <v>310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299</v>
      </c>
      <c r="D15" s="65" t="s">
        <v>319</v>
      </c>
      <c r="E15" s="65" t="s">
        <v>282</v>
      </c>
      <c r="F15" s="65" t="s">
        <v>284</v>
      </c>
      <c r="H15" s="65"/>
      <c r="I15" s="65" t="s">
        <v>336</v>
      </c>
      <c r="J15" s="65" t="s">
        <v>299</v>
      </c>
      <c r="K15" s="65" t="s">
        <v>319</v>
      </c>
      <c r="L15" s="65" t="s">
        <v>282</v>
      </c>
      <c r="M15" s="65" t="s">
        <v>284</v>
      </c>
      <c r="O15" s="65"/>
      <c r="P15" s="65" t="s">
        <v>279</v>
      </c>
      <c r="Q15" s="65" t="s">
        <v>337</v>
      </c>
      <c r="R15" s="65" t="s">
        <v>319</v>
      </c>
      <c r="S15" s="65" t="s">
        <v>338</v>
      </c>
      <c r="T15" s="65" t="s">
        <v>284</v>
      </c>
      <c r="V15" s="65"/>
      <c r="W15" s="65" t="s">
        <v>279</v>
      </c>
      <c r="X15" s="65" t="s">
        <v>299</v>
      </c>
      <c r="Y15" s="65" t="s">
        <v>319</v>
      </c>
      <c r="Z15" s="65" t="s">
        <v>282</v>
      </c>
      <c r="AA15" s="65" t="s">
        <v>284</v>
      </c>
    </row>
    <row r="16" spans="1:27" x14ac:dyDescent="0.3">
      <c r="A16" s="65" t="s">
        <v>283</v>
      </c>
      <c r="B16" s="65">
        <v>410</v>
      </c>
      <c r="C16" s="65">
        <v>550</v>
      </c>
      <c r="D16" s="65">
        <v>0</v>
      </c>
      <c r="E16" s="65">
        <v>3000</v>
      </c>
      <c r="F16" s="65">
        <v>564.18539999999996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22.219597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2.4690270000000001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211.92366000000001</v>
      </c>
    </row>
    <row r="23" spans="1:62" x14ac:dyDescent="0.3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286</v>
      </c>
      <c r="B24" s="69"/>
      <c r="C24" s="69"/>
      <c r="D24" s="69"/>
      <c r="E24" s="69"/>
      <c r="F24" s="69"/>
      <c r="H24" s="69" t="s">
        <v>303</v>
      </c>
      <c r="I24" s="69"/>
      <c r="J24" s="69"/>
      <c r="K24" s="69"/>
      <c r="L24" s="69"/>
      <c r="M24" s="69"/>
      <c r="O24" s="69" t="s">
        <v>312</v>
      </c>
      <c r="P24" s="69"/>
      <c r="Q24" s="69"/>
      <c r="R24" s="69"/>
      <c r="S24" s="69"/>
      <c r="T24" s="69"/>
      <c r="V24" s="69" t="s">
        <v>317</v>
      </c>
      <c r="W24" s="69"/>
      <c r="X24" s="69"/>
      <c r="Y24" s="69"/>
      <c r="Z24" s="69"/>
      <c r="AA24" s="69"/>
      <c r="AC24" s="69" t="s">
        <v>323</v>
      </c>
      <c r="AD24" s="69"/>
      <c r="AE24" s="69"/>
      <c r="AF24" s="69"/>
      <c r="AG24" s="69"/>
      <c r="AH24" s="69"/>
      <c r="AJ24" s="69" t="s">
        <v>313</v>
      </c>
      <c r="AK24" s="69"/>
      <c r="AL24" s="69"/>
      <c r="AM24" s="69"/>
      <c r="AN24" s="69"/>
      <c r="AO24" s="69"/>
      <c r="AQ24" s="69" t="s">
        <v>278</v>
      </c>
      <c r="AR24" s="69"/>
      <c r="AS24" s="69"/>
      <c r="AT24" s="69"/>
      <c r="AU24" s="69"/>
      <c r="AV24" s="69"/>
      <c r="AX24" s="69" t="s">
        <v>287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336</v>
      </c>
      <c r="C25" s="65" t="s">
        <v>339</v>
      </c>
      <c r="D25" s="65" t="s">
        <v>319</v>
      </c>
      <c r="E25" s="65" t="s">
        <v>282</v>
      </c>
      <c r="F25" s="65" t="s">
        <v>284</v>
      </c>
      <c r="H25" s="65"/>
      <c r="I25" s="65" t="s">
        <v>279</v>
      </c>
      <c r="J25" s="65" t="s">
        <v>299</v>
      </c>
      <c r="K25" s="65" t="s">
        <v>319</v>
      </c>
      <c r="L25" s="65" t="s">
        <v>282</v>
      </c>
      <c r="M25" s="65" t="s">
        <v>284</v>
      </c>
      <c r="O25" s="65"/>
      <c r="P25" s="65" t="s">
        <v>279</v>
      </c>
      <c r="Q25" s="65" t="s">
        <v>299</v>
      </c>
      <c r="R25" s="65" t="s">
        <v>319</v>
      </c>
      <c r="S25" s="65" t="s">
        <v>282</v>
      </c>
      <c r="T25" s="65" t="s">
        <v>284</v>
      </c>
      <c r="V25" s="65"/>
      <c r="W25" s="65" t="s">
        <v>279</v>
      </c>
      <c r="X25" s="65" t="s">
        <v>299</v>
      </c>
      <c r="Y25" s="65" t="s">
        <v>340</v>
      </c>
      <c r="Z25" s="65" t="s">
        <v>282</v>
      </c>
      <c r="AA25" s="65" t="s">
        <v>341</v>
      </c>
      <c r="AC25" s="65"/>
      <c r="AD25" s="65" t="s">
        <v>279</v>
      </c>
      <c r="AE25" s="65" t="s">
        <v>299</v>
      </c>
      <c r="AF25" s="65" t="s">
        <v>319</v>
      </c>
      <c r="AG25" s="65" t="s">
        <v>282</v>
      </c>
      <c r="AH25" s="65" t="s">
        <v>284</v>
      </c>
      <c r="AJ25" s="65"/>
      <c r="AK25" s="65" t="s">
        <v>279</v>
      </c>
      <c r="AL25" s="65" t="s">
        <v>299</v>
      </c>
      <c r="AM25" s="65" t="s">
        <v>319</v>
      </c>
      <c r="AN25" s="65" t="s">
        <v>282</v>
      </c>
      <c r="AO25" s="65" t="s">
        <v>284</v>
      </c>
      <c r="AQ25" s="65"/>
      <c r="AR25" s="65" t="s">
        <v>279</v>
      </c>
      <c r="AS25" s="65" t="s">
        <v>299</v>
      </c>
      <c r="AT25" s="65" t="s">
        <v>319</v>
      </c>
      <c r="AU25" s="65" t="s">
        <v>282</v>
      </c>
      <c r="AV25" s="65" t="s">
        <v>284</v>
      </c>
      <c r="AX25" s="65"/>
      <c r="AY25" s="65" t="s">
        <v>279</v>
      </c>
      <c r="AZ25" s="65" t="s">
        <v>299</v>
      </c>
      <c r="BA25" s="65" t="s">
        <v>319</v>
      </c>
      <c r="BB25" s="65" t="s">
        <v>282</v>
      </c>
      <c r="BC25" s="65" t="s">
        <v>284</v>
      </c>
      <c r="BE25" s="65"/>
      <c r="BF25" s="65" t="s">
        <v>279</v>
      </c>
      <c r="BG25" s="65" t="s">
        <v>299</v>
      </c>
      <c r="BH25" s="65" t="s">
        <v>342</v>
      </c>
      <c r="BI25" s="65" t="s">
        <v>282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172.50783000000001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1.9837792999999999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1.3473572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22.15089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2.1649875999999999</v>
      </c>
      <c r="AJ26" s="65" t="s">
        <v>288</v>
      </c>
      <c r="AK26" s="65">
        <v>320</v>
      </c>
      <c r="AL26" s="65">
        <v>400</v>
      </c>
      <c r="AM26" s="65">
        <v>0</v>
      </c>
      <c r="AN26" s="65">
        <v>1000</v>
      </c>
      <c r="AO26" s="65">
        <v>640.21747000000005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8.8957510000000006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2.7013213999999999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1.7226937</v>
      </c>
    </row>
    <row r="33" spans="1:68" x14ac:dyDescent="0.3">
      <c r="A33" s="70" t="s">
        <v>280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304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289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277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299</v>
      </c>
      <c r="D35" s="65" t="s">
        <v>342</v>
      </c>
      <c r="E35" s="65" t="s">
        <v>282</v>
      </c>
      <c r="F35" s="65" t="s">
        <v>333</v>
      </c>
      <c r="H35" s="65"/>
      <c r="I35" s="65" t="s">
        <v>279</v>
      </c>
      <c r="J35" s="65" t="s">
        <v>299</v>
      </c>
      <c r="K35" s="65" t="s">
        <v>319</v>
      </c>
      <c r="L35" s="65" t="s">
        <v>282</v>
      </c>
      <c r="M35" s="65" t="s">
        <v>284</v>
      </c>
      <c r="O35" s="65"/>
      <c r="P35" s="65" t="s">
        <v>279</v>
      </c>
      <c r="Q35" s="65" t="s">
        <v>299</v>
      </c>
      <c r="R35" s="65" t="s">
        <v>319</v>
      </c>
      <c r="S35" s="65" t="s">
        <v>282</v>
      </c>
      <c r="T35" s="65" t="s">
        <v>284</v>
      </c>
      <c r="V35" s="65"/>
      <c r="W35" s="65" t="s">
        <v>279</v>
      </c>
      <c r="X35" s="65" t="s">
        <v>299</v>
      </c>
      <c r="Y35" s="65" t="s">
        <v>319</v>
      </c>
      <c r="Z35" s="65" t="s">
        <v>282</v>
      </c>
      <c r="AA35" s="65" t="s">
        <v>284</v>
      </c>
      <c r="AC35" s="65"/>
      <c r="AD35" s="65" t="s">
        <v>279</v>
      </c>
      <c r="AE35" s="65" t="s">
        <v>299</v>
      </c>
      <c r="AF35" s="65" t="s">
        <v>319</v>
      </c>
      <c r="AG35" s="65" t="s">
        <v>343</v>
      </c>
      <c r="AH35" s="65" t="s">
        <v>284</v>
      </c>
      <c r="AJ35" s="65"/>
      <c r="AK35" s="65" t="s">
        <v>279</v>
      </c>
      <c r="AL35" s="65" t="s">
        <v>299</v>
      </c>
      <c r="AM35" s="65" t="s">
        <v>319</v>
      </c>
      <c r="AN35" s="65" t="s">
        <v>282</v>
      </c>
      <c r="AO35" s="65" t="s">
        <v>333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557.19939999999997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1434.8988999999999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5441.3280000000004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3958.2103999999999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109.63514000000001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166.66725</v>
      </c>
    </row>
    <row r="43" spans="1:68" x14ac:dyDescent="0.3">
      <c r="A43" s="70" t="s">
        <v>325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290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315</v>
      </c>
      <c r="P44" s="69"/>
      <c r="Q44" s="69"/>
      <c r="R44" s="69"/>
      <c r="S44" s="69"/>
      <c r="T44" s="69"/>
      <c r="V44" s="69" t="s">
        <v>281</v>
      </c>
      <c r="W44" s="69"/>
      <c r="X44" s="69"/>
      <c r="Y44" s="69"/>
      <c r="Z44" s="69"/>
      <c r="AA44" s="69"/>
      <c r="AC44" s="69" t="s">
        <v>326</v>
      </c>
      <c r="AD44" s="69"/>
      <c r="AE44" s="69"/>
      <c r="AF44" s="69"/>
      <c r="AG44" s="69"/>
      <c r="AH44" s="69"/>
      <c r="AJ44" s="69" t="s">
        <v>291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305</v>
      </c>
      <c r="AY44" s="69"/>
      <c r="AZ44" s="69"/>
      <c r="BA44" s="69"/>
      <c r="BB44" s="69"/>
      <c r="BC44" s="69"/>
      <c r="BE44" s="69" t="s">
        <v>285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299</v>
      </c>
      <c r="D45" s="65" t="s">
        <v>342</v>
      </c>
      <c r="E45" s="65" t="s">
        <v>282</v>
      </c>
      <c r="F45" s="65" t="s">
        <v>284</v>
      </c>
      <c r="H45" s="65"/>
      <c r="I45" s="65" t="s">
        <v>279</v>
      </c>
      <c r="J45" s="65" t="s">
        <v>339</v>
      </c>
      <c r="K45" s="65" t="s">
        <v>319</v>
      </c>
      <c r="L45" s="65" t="s">
        <v>282</v>
      </c>
      <c r="M45" s="65" t="s">
        <v>284</v>
      </c>
      <c r="O45" s="65"/>
      <c r="P45" s="65" t="s">
        <v>279</v>
      </c>
      <c r="Q45" s="65" t="s">
        <v>299</v>
      </c>
      <c r="R45" s="65" t="s">
        <v>342</v>
      </c>
      <c r="S45" s="65" t="s">
        <v>282</v>
      </c>
      <c r="T45" s="65" t="s">
        <v>333</v>
      </c>
      <c r="V45" s="65"/>
      <c r="W45" s="65" t="s">
        <v>279</v>
      </c>
      <c r="X45" s="65" t="s">
        <v>299</v>
      </c>
      <c r="Y45" s="65" t="s">
        <v>319</v>
      </c>
      <c r="Z45" s="65" t="s">
        <v>282</v>
      </c>
      <c r="AA45" s="65" t="s">
        <v>284</v>
      </c>
      <c r="AC45" s="65"/>
      <c r="AD45" s="65" t="s">
        <v>279</v>
      </c>
      <c r="AE45" s="65" t="s">
        <v>299</v>
      </c>
      <c r="AF45" s="65" t="s">
        <v>319</v>
      </c>
      <c r="AG45" s="65" t="s">
        <v>282</v>
      </c>
      <c r="AH45" s="65" t="s">
        <v>284</v>
      </c>
      <c r="AJ45" s="65"/>
      <c r="AK45" s="65" t="s">
        <v>279</v>
      </c>
      <c r="AL45" s="65" t="s">
        <v>299</v>
      </c>
      <c r="AM45" s="65" t="s">
        <v>319</v>
      </c>
      <c r="AN45" s="65" t="s">
        <v>282</v>
      </c>
      <c r="AO45" s="65" t="s">
        <v>284</v>
      </c>
      <c r="AQ45" s="65"/>
      <c r="AR45" s="65" t="s">
        <v>279</v>
      </c>
      <c r="AS45" s="65" t="s">
        <v>299</v>
      </c>
      <c r="AT45" s="65" t="s">
        <v>340</v>
      </c>
      <c r="AU45" s="65" t="s">
        <v>343</v>
      </c>
      <c r="AV45" s="65" t="s">
        <v>284</v>
      </c>
      <c r="AX45" s="65"/>
      <c r="AY45" s="65" t="s">
        <v>279</v>
      </c>
      <c r="AZ45" s="65" t="s">
        <v>299</v>
      </c>
      <c r="BA45" s="65" t="s">
        <v>319</v>
      </c>
      <c r="BB45" s="65" t="s">
        <v>343</v>
      </c>
      <c r="BC45" s="65" t="s">
        <v>284</v>
      </c>
      <c r="BE45" s="65"/>
      <c r="BF45" s="65" t="s">
        <v>344</v>
      </c>
      <c r="BG45" s="65" t="s">
        <v>299</v>
      </c>
      <c r="BH45" s="65" t="s">
        <v>319</v>
      </c>
      <c r="BI45" s="65" t="s">
        <v>282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17.093409999999999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12.423989000000001</v>
      </c>
      <c r="O46" s="65" t="s">
        <v>292</v>
      </c>
      <c r="P46" s="65">
        <v>600</v>
      </c>
      <c r="Q46" s="65">
        <v>800</v>
      </c>
      <c r="R46" s="65">
        <v>0</v>
      </c>
      <c r="S46" s="65">
        <v>10000</v>
      </c>
      <c r="T46" s="65">
        <v>3730.2246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0.59058449999999996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4.6910596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270.55896000000001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91.260254000000003</v>
      </c>
      <c r="AX46" s="65" t="s">
        <v>293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5" sqref="E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345</v>
      </c>
      <c r="B2" s="61" t="s">
        <v>346</v>
      </c>
      <c r="C2" s="61" t="s">
        <v>328</v>
      </c>
      <c r="D2" s="61">
        <v>66</v>
      </c>
      <c r="E2" s="61">
        <v>2711.6306</v>
      </c>
      <c r="F2" s="61">
        <v>469.69263000000001</v>
      </c>
      <c r="G2" s="61">
        <v>50.186314000000003</v>
      </c>
      <c r="H2" s="61">
        <v>34.499479999999998</v>
      </c>
      <c r="I2" s="61">
        <v>15.686833</v>
      </c>
      <c r="J2" s="61">
        <v>76.46454</v>
      </c>
      <c r="K2" s="61">
        <v>47.839733000000003</v>
      </c>
      <c r="L2" s="61">
        <v>28.6248</v>
      </c>
      <c r="M2" s="61">
        <v>31.747145</v>
      </c>
      <c r="N2" s="61">
        <v>3.4532910000000001</v>
      </c>
      <c r="O2" s="61">
        <v>16.95355</v>
      </c>
      <c r="P2" s="61">
        <v>1537.2218</v>
      </c>
      <c r="Q2" s="61">
        <v>26.78744</v>
      </c>
      <c r="R2" s="61">
        <v>564.18539999999996</v>
      </c>
      <c r="S2" s="61">
        <v>87.048259999999999</v>
      </c>
      <c r="T2" s="61">
        <v>5725.6426000000001</v>
      </c>
      <c r="U2" s="61">
        <v>2.4690270000000001</v>
      </c>
      <c r="V2" s="61">
        <v>22.219597</v>
      </c>
      <c r="W2" s="61">
        <v>211.92366000000001</v>
      </c>
      <c r="X2" s="61">
        <v>172.50783000000001</v>
      </c>
      <c r="Y2" s="61">
        <v>1.9837792999999999</v>
      </c>
      <c r="Z2" s="61">
        <v>1.3473572</v>
      </c>
      <c r="AA2" s="61">
        <v>22.15089</v>
      </c>
      <c r="AB2" s="61">
        <v>2.1649875999999999</v>
      </c>
      <c r="AC2" s="61">
        <v>640.21747000000005</v>
      </c>
      <c r="AD2" s="61">
        <v>8.8957510000000006</v>
      </c>
      <c r="AE2" s="61">
        <v>2.7013213999999999</v>
      </c>
      <c r="AF2" s="61">
        <v>1.7226937</v>
      </c>
      <c r="AG2" s="61">
        <v>557.19939999999997</v>
      </c>
      <c r="AH2" s="61">
        <v>323.7937</v>
      </c>
      <c r="AI2" s="61">
        <v>233.4057</v>
      </c>
      <c r="AJ2" s="61">
        <v>1434.8988999999999</v>
      </c>
      <c r="AK2" s="61">
        <v>5441.3280000000004</v>
      </c>
      <c r="AL2" s="61">
        <v>109.63514000000001</v>
      </c>
      <c r="AM2" s="61">
        <v>3958.2103999999999</v>
      </c>
      <c r="AN2" s="61">
        <v>166.66725</v>
      </c>
      <c r="AO2" s="61">
        <v>17.093409999999999</v>
      </c>
      <c r="AP2" s="61">
        <v>13.431266000000001</v>
      </c>
      <c r="AQ2" s="61">
        <v>3.6621442000000002</v>
      </c>
      <c r="AR2" s="61">
        <v>12.423989000000001</v>
      </c>
      <c r="AS2" s="61">
        <v>3730.2246</v>
      </c>
      <c r="AT2" s="61">
        <v>0.59058449999999996</v>
      </c>
      <c r="AU2" s="61">
        <v>4.6910596</v>
      </c>
      <c r="AV2" s="61">
        <v>270.55896000000001</v>
      </c>
      <c r="AW2" s="61">
        <v>91.260254000000003</v>
      </c>
      <c r="AX2" s="61">
        <v>6.1394773E-2</v>
      </c>
      <c r="AY2" s="61">
        <v>1.0868222000000001</v>
      </c>
      <c r="AZ2" s="61">
        <v>248.93236999999999</v>
      </c>
      <c r="BA2" s="61">
        <v>32.647910000000003</v>
      </c>
      <c r="BB2" s="61">
        <v>9.2255944999999997</v>
      </c>
      <c r="BC2" s="61">
        <v>11.914415</v>
      </c>
      <c r="BD2" s="61">
        <v>11.494728</v>
      </c>
      <c r="BE2" s="61">
        <v>0.45642194000000003</v>
      </c>
      <c r="BF2" s="61">
        <v>2.6483061000000001</v>
      </c>
      <c r="BG2" s="61">
        <v>1.3877448000000001E-3</v>
      </c>
      <c r="BH2" s="61">
        <v>1.1979149999999999E-2</v>
      </c>
      <c r="BI2" s="61">
        <v>1.0128379999999999E-2</v>
      </c>
      <c r="BJ2" s="61">
        <v>5.1436904999999998E-2</v>
      </c>
      <c r="BK2" s="61">
        <v>1.0674960000000001E-4</v>
      </c>
      <c r="BL2" s="61">
        <v>0.36148435000000001</v>
      </c>
      <c r="BM2" s="61">
        <v>3.8094418000000001</v>
      </c>
      <c r="BN2" s="61">
        <v>1.2990713</v>
      </c>
      <c r="BO2" s="61">
        <v>62.871037000000001</v>
      </c>
      <c r="BP2" s="61">
        <v>11.093203000000001</v>
      </c>
      <c r="BQ2" s="61">
        <v>20.377289999999999</v>
      </c>
      <c r="BR2" s="61">
        <v>72.469375999999997</v>
      </c>
      <c r="BS2" s="61">
        <v>26.165493000000001</v>
      </c>
      <c r="BT2" s="61">
        <v>14.375444</v>
      </c>
      <c r="BU2" s="61">
        <v>0.2770049</v>
      </c>
      <c r="BV2" s="61">
        <v>2.7932577E-2</v>
      </c>
      <c r="BW2" s="61">
        <v>0.95107580000000003</v>
      </c>
      <c r="BX2" s="61">
        <v>1.2251855</v>
      </c>
      <c r="BY2" s="61">
        <v>0.101306565</v>
      </c>
      <c r="BZ2" s="61">
        <v>6.7426176999999996E-4</v>
      </c>
      <c r="CA2" s="61">
        <v>0.64273256000000001</v>
      </c>
      <c r="CB2" s="61">
        <v>1.542759E-2</v>
      </c>
      <c r="CC2" s="61">
        <v>0.19413975</v>
      </c>
      <c r="CD2" s="61">
        <v>1.0331456999999999</v>
      </c>
      <c r="CE2" s="61">
        <v>7.1380600000000002E-2</v>
      </c>
      <c r="CF2" s="61">
        <v>0.11887998</v>
      </c>
      <c r="CG2" s="61">
        <v>6.2249995E-7</v>
      </c>
      <c r="CH2" s="61">
        <v>3.5138175000000001E-2</v>
      </c>
      <c r="CI2" s="61">
        <v>1.5350491000000001E-2</v>
      </c>
      <c r="CJ2" s="61">
        <v>2.1506932000000001</v>
      </c>
      <c r="CK2" s="61">
        <v>1.26303695E-2</v>
      </c>
      <c r="CL2" s="61">
        <v>2.2953928000000001</v>
      </c>
      <c r="CM2" s="61">
        <v>3.5386514999999998</v>
      </c>
      <c r="CN2" s="61">
        <v>2259.8703999999998</v>
      </c>
      <c r="CO2" s="61">
        <v>3914.4877999999999</v>
      </c>
      <c r="CP2" s="61">
        <v>1914.0798</v>
      </c>
      <c r="CQ2" s="61">
        <v>840.51526000000001</v>
      </c>
      <c r="CR2" s="61">
        <v>448.15964000000002</v>
      </c>
      <c r="CS2" s="61">
        <v>508.97205000000002</v>
      </c>
      <c r="CT2" s="61">
        <v>2197.6127999999999</v>
      </c>
      <c r="CU2" s="61">
        <v>1226.0997</v>
      </c>
      <c r="CV2" s="61">
        <v>1606.6844000000001</v>
      </c>
      <c r="CW2" s="61">
        <v>1305.0292999999999</v>
      </c>
      <c r="CX2" s="61">
        <v>412.28348</v>
      </c>
      <c r="CY2" s="61">
        <v>3068.2944000000002</v>
      </c>
      <c r="CZ2" s="61">
        <v>1271.7782999999999</v>
      </c>
      <c r="DA2" s="61">
        <v>3209.1804000000002</v>
      </c>
      <c r="DB2" s="61">
        <v>3369.5886</v>
      </c>
      <c r="DC2" s="61">
        <v>4185.5127000000002</v>
      </c>
      <c r="DD2" s="61">
        <v>6942.5492999999997</v>
      </c>
      <c r="DE2" s="61">
        <v>1362.5018</v>
      </c>
      <c r="DF2" s="61">
        <v>3925.3319999999999</v>
      </c>
      <c r="DG2" s="61">
        <v>1530.9972</v>
      </c>
      <c r="DH2" s="61">
        <v>122.25812500000001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32.647910000000003</v>
      </c>
      <c r="B6">
        <f>BB2</f>
        <v>9.2255944999999997</v>
      </c>
      <c r="C6">
        <f>BC2</f>
        <v>11.914415</v>
      </c>
      <c r="D6">
        <f>BD2</f>
        <v>11.494728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20252</v>
      </c>
      <c r="C2" s="56">
        <f ca="1">YEAR(TODAY())-YEAR(B2)+IF(TODAY()&gt;=DATE(YEAR(TODAY()),MONTH(B2),DAY(B2)),0,-1)</f>
        <v>66</v>
      </c>
      <c r="E2" s="52">
        <v>160.19999999999999</v>
      </c>
      <c r="F2" s="53" t="s">
        <v>275</v>
      </c>
      <c r="G2" s="52">
        <v>62.5</v>
      </c>
      <c r="H2" s="51" t="s">
        <v>40</v>
      </c>
      <c r="I2" s="72">
        <f>ROUND(G3/E3^2,1)</f>
        <v>24.4</v>
      </c>
    </row>
    <row r="3" spans="1:9" x14ac:dyDescent="0.3">
      <c r="E3" s="51">
        <f>E2/100</f>
        <v>1.6019999999999999</v>
      </c>
      <c r="F3" s="51" t="s">
        <v>39</v>
      </c>
      <c r="G3" s="51">
        <f>G2</f>
        <v>62.5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임혜경, ID : H1900909)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29일 13:17:42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44468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160.19999999999999</v>
      </c>
      <c r="L12" s="129"/>
      <c r="M12" s="122">
        <f>'개인정보 및 신체계측 입력'!G2</f>
        <v>62.5</v>
      </c>
      <c r="N12" s="123"/>
      <c r="O12" s="118" t="s">
        <v>270</v>
      </c>
      <c r="P12" s="112"/>
      <c r="Q12" s="115">
        <f>'개인정보 및 신체계측 입력'!I2</f>
        <v>24.4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임혜경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78.762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8.4160000000000004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12.821999999999999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9</v>
      </c>
      <c r="L72" s="36" t="s">
        <v>52</v>
      </c>
      <c r="M72" s="36">
        <f>ROUND('DRIs DATA'!K8,1)</f>
        <v>5.5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75.22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185.16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172.51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144.33000000000001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69.650000000000006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362.76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170.93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2021-09-29T04:25:11Z</dcterms:modified>
</cp:coreProperties>
</file>