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<sst xmlns="http://schemas.openxmlformats.org/spreadsheetml/2006/main" count="692" uniqueCount="337">
  <si>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</si>
  <si>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</si>
  <si>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</si>
  <si>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</si>
  <si>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</si>
  <si>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</si>
  <si>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</si>
  <si>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</si>
  <si>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</si>
  <si>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</si>
  <si>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</si>
  <si>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</si>
  <si>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</si>
  <si>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</si>
  <si>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</si>
  <si>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</si>
  <si>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</si>
  <si>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</si>
  <si>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</si>
  <si>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</si>
  <si>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</si>
  <si>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</si>
  <si>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</si>
  <si>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</si>
  <si>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</si>
  <si>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</si>
  <si>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</si>
  <si>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</si>
  <si>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</si>
  <si>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</si>
  <si>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</si>
  <si>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</si>
  <si>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</si>
  <si>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</si>
  <si>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</si>
  <si>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</si>
  <si>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</si>
  <si>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</si>
  <si>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</si>
  <si>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</si>
  <si>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</si>
  <si>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</si>
  <si>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</si>
  <si>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</si>
  <si>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</si>
  <si>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</si>
  <si>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</si>
  <si>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</si>
  <si>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</si>
  <si>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</si>
  <si>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</si>
  <si>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</si>
  <si>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</si>
  <si>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</si>
  <si>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</si>
  <si>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</si>
  <si>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</si>
  <si>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</si>
  <si>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</si>
  <si>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</si>
  <si>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</si>
  <si>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</si>
  <si>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</si>
  <si>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</si>
  <si>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</si>
  <si>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</si>
  <si>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</si>
  <si>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</si>
  <si>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</si>
  <si>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</si>
  <si>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</si>
  <si>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</si>
  <si>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</si>
  <si>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</si>
  <si>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</si>
  <si>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</si>
  <si>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</si>
  <si>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</si>
  <si>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</si>
  <si>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</si>
  <si>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</si>
  <si>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</si>
  <si>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</si>
  <si>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</si>
  <si>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</si>
  <si>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</si>
  <si>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</si>
  <si>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</si>
  <si>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</si>
  <si>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</si>
  <si>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</si>
  <si>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</si>
  <si>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</si>
  <si>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</si>
  <si>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</si>
  <si>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</si>
  <si>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</si>
  <si>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</si>
  <si>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</si>
  <si>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</si>
  <si>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</si>
  <si>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</si>
  <si>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</si>
  <si>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</si>
  <si>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</si>
  <si>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</si>
  <si>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</si>
  <si>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</si>
  <si>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</si>
  <si>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</si>
  <si>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</si>
  <si>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</si>
  <si>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</si>
  <si>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</si>
  <si>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</si>
  <si>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</si>
  <si>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</si>
  <si>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</si>
  <si>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</si>
  <si>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</si>
  <si>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</si>
  <si>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</si>
  <si>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</si>
  <si>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</si>
  <si>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</si>
  <si>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</si>
  <si>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</si>
  <si>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</si>
  <si>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</si>
  <si>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</si>
  <si>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</si>
  <si>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</si>
  <si>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</si>
  <si>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</si>
  <si>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</si>
  <si>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</si>
  <si>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</si>
  <si>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</si>
  <si>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</si>
  <si>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</si>
  <si>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</si>
  <si>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</si>
  <si>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</si>
  <si>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</si>
  <si>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</si>
  <si>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</si>
  <si>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</si>
  <si>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</si>
  <si>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</si>
  <si>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</si>
  <si>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</si>
  <si>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</si>
  <si>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</si>
  <si>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</si>
  <si>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</si>
  <si>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</si>
  <si>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</si>
  <si>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</si>
  <si>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</si>
  <si>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</si>
  <si>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</si>
  <si>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</si>
  <si>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</si>
  <si>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</si>
  <si>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</si>
  <si>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</si>
  <si>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</si>
  <si>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</si>
  <si>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</si>
  <si>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</si>
  <si>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</si>
  <si>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</si>
  <si>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</si>
  <si>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</si>
  <si>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</si>
  <si>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</si>
  <si>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</si>
  <si>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</si>
  <si>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</si>
  <si>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</si>
  <si>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</si>
  <si>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</si>
  <si>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</si>
  <si>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</si>
  <si>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</si>
  <si>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</si>
  <si>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</si>
  <si>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</si>
  <si>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</si>
  <si>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</si>
  <si>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</si>
  <si>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</si>
  <si>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</si>
  <si>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</si>
  <si>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</si>
  <si>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</si>
  <si>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</si>
  <si>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</si>
  <si>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</si>
  <si>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</si>
  <si>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</si>
  <si>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</si>
  <si>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</si>
  <si>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</si>
  <si>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</si>
  <si>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</si>
  <si>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</si>
  <si>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</si>
  <si>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</si>
  <si>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</si>
  <si>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</si>
  <si>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</si>
  <si>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</si>
  <si>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</si>
  <si>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</si>
  <si>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</si>
  <si>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</si>
  <si>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</si>
  <si>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</si>
  <si>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</si>
  <si>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</si>
  <si>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</si>
  <si>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</si>
  <si>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</si>
  <si>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</si>
  <si>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</si>
  <si>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</si>
  <si>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</si>
  <si>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</si>
  <si>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</si>
  <si>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</si>
  <si>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</si>
  <si>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</si>
  <si>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</si>
  <si>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</si>
  <si>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</si>
  <si>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</si>
  <si>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</si>
  <si>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</si>
  <si>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</si>
  <si>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</si>
  <si>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</si>
  <si>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</si>
  <si>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</si>
  <si>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</si>
  <si>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</si>
  <si>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</si>
  <si>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</si>
  <si>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</si>
  <si>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</si>
  <si>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</si>
  <si>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</si>
  <si>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</si>
  <si>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</si>
  <si>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</si>
  <si>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</si>
  <si>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</si>
  <si>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</si>
  <si>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</si>
  <si>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</si>
  <si>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</si>
  <si>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</si>
  <si>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</si>
  <si>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</si>
  <si>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</si>
  <si>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</si>
  <si>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</si>
  <si>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</si>
  <si>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</si>
  <si>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</si>
  <si>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</si>
  <si>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</si>
  <si>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</si>
  <si>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</si>
  <si>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</si>
  <si>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</si>
  <si>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</si>
  <si>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</si>
  <si>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</si>
  <si>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</si>
  <si>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</si>
  <si>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</si>
  <si>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</si>
  <si>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</si>
  <si>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</si>
  <si>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</si>
  <si>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</si>
  <si>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</si>
  <si>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</si>
  <si>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</si>
  <si>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</si>
  <si>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</si>
  <si>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</si>
  <si>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</si>
  <si>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</si>
  <si>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</si>
  <si>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</si>
  <si>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</si>
  <si>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</si>
  <si>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</si>
  <si>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</si>
  <si>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</si>
  <si>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</si>
  <si>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</si>
  <si>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</si>
  <si>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</si>
  <si>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</si>
  <si>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</si>
  <si>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</si>
  <si>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</si>
  <si>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</si>
  <si>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</si>
  <si>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</si>
  <si>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</si>
  <si>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</si>
  <si>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</si>
  <si>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</si>
  <si>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니아신</t>
    <phoneticPr fontId="1" type="noConversion"/>
  </si>
  <si>
    <t>n-3불포화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</si>
  <si>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</si>
  <si>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</si>
  <si>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</si>
  <si>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</si>
  <si>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</si>
  <si>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</si>
  <si>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</si>
  <si>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</si>
  <si>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</si>
  <si>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F</t>
  </si>
  <si>
    <t>불포화지방산</t>
    <phoneticPr fontId="1" type="noConversion"/>
  </si>
  <si>
    <t>지방</t>
    <phoneticPr fontId="1" type="noConversion"/>
  </si>
  <si>
    <t>단백질(g/일)</t>
    <phoneticPr fontId="1" type="noConversion"/>
  </si>
  <si>
    <t>지용성 비타민</t>
    <phoneticPr fontId="1" type="noConversion"/>
  </si>
  <si>
    <t>(설문지 : FFQ 95문항 설문지, 사용자 : 이미경, ID : H1900911)</t>
  </si>
  <si>
    <t>2021년 09월 30일 12:24:10</t>
  </si>
  <si>
    <t>H1900911</t>
  </si>
  <si>
    <t>이미경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</si>
</sst>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91.195694000000003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1872"/>
        <c:axId val="625576184"/>
      </c:barChart>
      <c:catAx>
        <c:axId val="62557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6184"/>
        <c:crosses val="autoZero"/>
        <c:auto val="1"/>
        <c:lblAlgn val="ctr"/>
        <c:lblOffset val="100"/>
        <c:noMultiLvlLbl val="0"/>
      </c:catAx>
      <c:valAx>
        <c:axId val="6255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6.5302769999999999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3240"/>
        <c:axId val="625584024"/>
      </c:barChart>
      <c:catAx>
        <c:axId val="6255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4024"/>
        <c:crosses val="autoZero"/>
        <c:auto val="1"/>
        <c:lblAlgn val="ctr"/>
        <c:lblOffset val="100"/>
        <c:noMultiLvlLbl val="0"/>
      </c:catAx>
      <c:valAx>
        <c:axId val="62558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5.7383695000000001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698808"/>
        <c:axId val="625696848"/>
      </c:barChart>
      <c:catAx>
        <c:axId val="62569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696848"/>
        <c:crosses val="autoZero"/>
        <c:auto val="1"/>
        <c:lblAlgn val="ctr"/>
        <c:lblOffset val="100"/>
        <c:noMultiLvlLbl val="0"/>
      </c:catAx>
      <c:valAx>
        <c:axId val="62569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69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1812.3875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2832"/>
        <c:axId val="617443424"/>
      </c:barChart>
      <c:catAx>
        <c:axId val="61745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3424"/>
        <c:crosses val="autoZero"/>
        <c:auto val="1"/>
        <c:lblAlgn val="ctr"/>
        <c:lblOffset val="100"/>
        <c:noMultiLvlLbl val="0"/>
      </c:catAx>
      <c:valAx>
        <c:axId val="61744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5961.5893999999998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3816"/>
        <c:axId val="617449304"/>
      </c:barChart>
      <c:catAx>
        <c:axId val="61744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9304"/>
        <c:crosses val="autoZero"/>
        <c:auto val="1"/>
        <c:lblAlgn val="ctr"/>
        <c:lblOffset val="100"/>
        <c:noMultiLvlLbl val="0"/>
      </c:catAx>
      <c:valAx>
        <c:axId val="617449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1017.4842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1656"/>
        <c:axId val="617448912"/>
      </c:barChart>
      <c:catAx>
        <c:axId val="61745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8912"/>
        <c:crosses val="autoZero"/>
        <c:auto val="1"/>
        <c:lblAlgn val="ctr"/>
        <c:lblOffset val="100"/>
        <c:noMultiLvlLbl val="0"/>
      </c:catAx>
      <c:valAx>
        <c:axId val="61744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169.06432000000001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4008"/>
        <c:axId val="617444600"/>
      </c:barChart>
      <c:catAx>
        <c:axId val="61745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4600"/>
        <c:crosses val="autoZero"/>
        <c:auto val="1"/>
        <c:lblAlgn val="ctr"/>
        <c:lblOffset val="100"/>
        <c:noMultiLvlLbl val="0"/>
      </c:catAx>
      <c:valAx>
        <c:axId val="61744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15.077938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5384"/>
        <c:axId val="617449696"/>
      </c:barChart>
      <c:catAx>
        <c:axId val="61744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9696"/>
        <c:crosses val="autoZero"/>
        <c:auto val="1"/>
        <c:lblAlgn val="ctr"/>
        <c:lblOffset val="100"/>
        <c:noMultiLvlLbl val="0"/>
      </c:catAx>
      <c:valAx>
        <c:axId val="61744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1425.6465000000001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4792"/>
        <c:axId val="617446168"/>
      </c:barChart>
      <c:catAx>
        <c:axId val="61745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6168"/>
        <c:crosses val="autoZero"/>
        <c:auto val="1"/>
        <c:lblAlgn val="ctr"/>
        <c:lblOffset val="100"/>
        <c:noMultiLvlLbl val="0"/>
      </c:catAx>
      <c:valAx>
        <c:axId val="617446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0.15163705999999999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6952"/>
        <c:axId val="617448520"/>
      </c:barChart>
      <c:catAx>
        <c:axId val="61744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8520"/>
        <c:crosses val="autoZero"/>
        <c:auto val="1"/>
        <c:lblAlgn val="ctr"/>
        <c:lblOffset val="100"/>
        <c:noMultiLvlLbl val="0"/>
      </c:catAx>
      <c:valAx>
        <c:axId val="61744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2.3378972999999998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0088"/>
        <c:axId val="617447736"/>
      </c:barChart>
      <c:catAx>
        <c:axId val="617450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47736"/>
        <c:crosses val="autoZero"/>
        <c:auto val="1"/>
        <c:lblAlgn val="ctr"/>
        <c:lblOffset val="100"/>
        <c:noMultiLvlLbl val="0"/>
      </c:catAx>
      <c:valAx>
        <c:axId val="617447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37.200927999999998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0496"/>
        <c:axId val="625579320"/>
      </c:barChart>
      <c:catAx>
        <c:axId val="6255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9320"/>
        <c:crosses val="autoZero"/>
        <c:auto val="1"/>
        <c:lblAlgn val="ctr"/>
        <c:lblOffset val="100"/>
        <c:noMultiLvlLbl val="0"/>
      </c:catAx>
      <c:valAx>
        <c:axId val="625579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246.43987000000001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48128"/>
        <c:axId val="617450872"/>
      </c:barChart>
      <c:catAx>
        <c:axId val="61744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0872"/>
        <c:crosses val="autoZero"/>
        <c:auto val="1"/>
        <c:lblAlgn val="ctr"/>
        <c:lblOffset val="100"/>
        <c:noMultiLvlLbl val="0"/>
      </c:catAx>
      <c:valAx>
        <c:axId val="61745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73.325460000000007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5184"/>
        <c:axId val="617452048"/>
      </c:barChart>
      <c:catAx>
        <c:axId val="61745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2048"/>
        <c:crosses val="autoZero"/>
        <c:auto val="1"/>
        <c:lblAlgn val="ctr"/>
        <c:lblOffset val="100"/>
        <c:noMultiLvlLbl val="0"/>
      </c:catAx>
      <c:valAx>
        <c:axId val="61745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7.1280000000000001</c:v>
                </c:pt>
                <c:pt idx="1">
                  <c:v>12.773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453224"/>
        <c:axId val="617456752"/>
      </c:barChart>
      <c:catAx>
        <c:axId val="61745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6752"/>
        <c:crosses val="autoZero"/>
        <c:auto val="1"/>
        <c:lblAlgn val="ctr"/>
        <c:lblOffset val="100"/>
        <c:noMultiLvlLbl val="0"/>
      </c:catAx>
      <c:valAx>
        <c:axId val="61745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30.616599999999998</c:v>
                </c:pt>
                <c:pt idx="1">
                  <c:v>23.365257</c:v>
                </c:pt>
                <c:pt idx="2">
                  <c:v>24.367926000000001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1079.2534000000001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7928"/>
        <c:axId val="617458712"/>
      </c:barChart>
      <c:catAx>
        <c:axId val="6174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8712"/>
        <c:crosses val="autoZero"/>
        <c:auto val="1"/>
        <c:lblAlgn val="ctr"/>
        <c:lblOffset val="100"/>
        <c:noMultiLvlLbl val="0"/>
      </c:catAx>
      <c:valAx>
        <c:axId val="617458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28.289196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456360"/>
        <c:axId val="617455968"/>
      </c:barChart>
      <c:catAx>
        <c:axId val="61745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455968"/>
        <c:crosses val="autoZero"/>
        <c:auto val="1"/>
        <c:lblAlgn val="ctr"/>
        <c:lblOffset val="100"/>
        <c:noMultiLvlLbl val="0"/>
      </c:catAx>
      <c:valAx>
        <c:axId val="61745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45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59.125999999999998</c:v>
                </c:pt>
                <c:pt idx="1">
                  <c:v>19.952000000000002</c:v>
                </c:pt>
                <c:pt idx="2">
                  <c:v>20.922000000000001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335096"/>
        <c:axId val="617334704"/>
      </c:barChart>
      <c:catAx>
        <c:axId val="61733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4704"/>
        <c:crosses val="autoZero"/>
        <c:auto val="1"/>
        <c:lblAlgn val="ctr"/>
        <c:lblOffset val="100"/>
        <c:noMultiLvlLbl val="0"/>
      </c:catAx>
      <c:valAx>
        <c:axId val="61733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2140.2815000000001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35880"/>
        <c:axId val="617333136"/>
      </c:barChart>
      <c:catAx>
        <c:axId val="61733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3136"/>
        <c:crosses val="autoZero"/>
        <c:auto val="1"/>
        <c:lblAlgn val="ctr"/>
        <c:lblOffset val="100"/>
        <c:noMultiLvlLbl val="0"/>
      </c:catAx>
      <c:valAx>
        <c:axId val="61733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216.26799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33528"/>
        <c:axId val="617333920"/>
      </c:barChart>
      <c:catAx>
        <c:axId val="61733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3920"/>
        <c:crosses val="autoZero"/>
        <c:auto val="1"/>
        <c:lblAlgn val="ctr"/>
        <c:lblOffset val="100"/>
        <c:noMultiLvlLbl val="0"/>
      </c:catAx>
      <c:valAx>
        <c:axId val="617333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3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1410.7949000000001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5296"/>
        <c:axId val="617332352"/>
      </c:barChart>
      <c:catAx>
        <c:axId val="61732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32352"/>
        <c:crosses val="autoZero"/>
        <c:auto val="1"/>
        <c:lblAlgn val="ctr"/>
        <c:lblOffset val="100"/>
        <c:noMultiLvlLbl val="0"/>
      </c:catAx>
      <c:valAx>
        <c:axId val="61733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10.226846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5008"/>
        <c:axId val="625570304"/>
      </c:barChart>
      <c:catAx>
        <c:axId val="6255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0304"/>
        <c:crosses val="autoZero"/>
        <c:auto val="1"/>
        <c:lblAlgn val="ctr"/>
        <c:lblOffset val="100"/>
        <c:noMultiLvlLbl val="0"/>
      </c:catAx>
      <c:valAx>
        <c:axId val="62557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6645.9507000000003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7256"/>
        <c:axId val="617320984"/>
      </c:barChart>
      <c:catAx>
        <c:axId val="61732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0984"/>
        <c:crosses val="autoZero"/>
        <c:auto val="1"/>
        <c:lblAlgn val="ctr"/>
        <c:lblOffset val="100"/>
        <c:noMultiLvlLbl val="0"/>
      </c:catAx>
      <c:valAx>
        <c:axId val="61732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21.875928999999999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3336"/>
        <c:axId val="617320592"/>
      </c:barChart>
      <c:catAx>
        <c:axId val="6173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0592"/>
        <c:crosses val="autoZero"/>
        <c:auto val="1"/>
        <c:lblAlgn val="ctr"/>
        <c:lblOffset val="100"/>
        <c:noMultiLvlLbl val="0"/>
      </c:catAx>
      <c:valAx>
        <c:axId val="61732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2.1563568000000002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327648"/>
        <c:axId val="617328040"/>
      </c:barChart>
      <c:catAx>
        <c:axId val="61732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328040"/>
        <c:crosses val="autoZero"/>
        <c:auto val="1"/>
        <c:lblAlgn val="ctr"/>
        <c:lblOffset val="100"/>
        <c:noMultiLvlLbl val="0"/>
      </c:catAx>
      <c:valAx>
        <c:axId val="61732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3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402.07422000000003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7360"/>
        <c:axId val="625578144"/>
      </c:barChart>
      <c:catAx>
        <c:axId val="62557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8144"/>
        <c:crosses val="autoZero"/>
        <c:auto val="1"/>
        <c:lblAlgn val="ctr"/>
        <c:lblOffset val="100"/>
        <c:noMultiLvlLbl val="0"/>
      </c:catAx>
      <c:valAx>
        <c:axId val="6255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2.7133772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2264"/>
        <c:axId val="625580888"/>
      </c:barChart>
      <c:catAx>
        <c:axId val="62557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0888"/>
        <c:crosses val="autoZero"/>
        <c:auto val="1"/>
        <c:lblAlgn val="ctr"/>
        <c:lblOffset val="100"/>
        <c:noMultiLvlLbl val="0"/>
      </c:catAx>
      <c:valAx>
        <c:axId val="62558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17.718202999999999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1088"/>
        <c:axId val="625572656"/>
      </c:barChart>
      <c:catAx>
        <c:axId val="62557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2656"/>
        <c:crosses val="autoZero"/>
        <c:auto val="1"/>
        <c:lblAlgn val="ctr"/>
        <c:lblOffset val="100"/>
        <c:noMultiLvlLbl val="0"/>
      </c:catAx>
      <c:valAx>
        <c:axId val="6255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2.1563568000000002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79712"/>
        <c:axId val="625578536"/>
      </c:barChart>
      <c:catAx>
        <c:axId val="62557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78536"/>
        <c:crosses val="autoZero"/>
        <c:auto val="1"/>
        <c:lblAlgn val="ctr"/>
        <c:lblOffset val="100"/>
        <c:noMultiLvlLbl val="0"/>
      </c:catAx>
      <c:valAx>
        <c:axId val="62557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888.06809999999996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2848"/>
        <c:axId val="625584808"/>
      </c:barChart>
      <c:catAx>
        <c:axId val="6255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4808"/>
        <c:crosses val="autoZero"/>
        <c:auto val="1"/>
        <c:lblAlgn val="ctr"/>
        <c:lblOffset val="100"/>
        <c:noMultiLvlLbl val="0"/>
      </c:catAx>
      <c:valAx>
        <c:axId val="62558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10.139739000000001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583632"/>
        <c:axId val="625582456"/>
      </c:barChart>
      <c:catAx>
        <c:axId val="6255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582456"/>
        <c:crosses val="autoZero"/>
        <c:auto val="1"/>
        <c:lblAlgn val="ctr"/>
        <c:lblOffset val="100"/>
        <c:noMultiLvlLbl val="0"/>
      </c:catAx>
      <c:valAx>
        <c:axId val="62558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5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이미경, ID : H1900911)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30일 12:24:10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2140.2815000000001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91.195694000000003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37.200927999999998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59.125999999999998</v>
      </c>
      <c r="G8" s="59">
        <f>'DRIs DATA 입력'!G8</f>
        <v>19.952000000000002</v>
      </c>
      <c r="H8" s="59">
        <f>'DRIs DATA 입력'!H8</f>
        <v>20.922000000000001</v>
      </c>
      <c r="I8" s="46"/>
      <c r="J8" s="59" t="s">
        <v>215</v>
      </c>
      <c r="K8" s="59">
        <f>'DRIs DATA 입력'!K8</f>
        <v>7.1280000000000001</v>
      </c>
      <c r="L8" s="59">
        <f>'DRIs DATA 입력'!L8</f>
        <v>12.773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1079.2534000000001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28.289196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10.226846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402.07422000000003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216.26799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2.2131603000000002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2.7133772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17.718202999999999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2.1563568000000002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888.06809999999996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10.139739000000001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6.5302769999999999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5.7383695000000001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1410.7949000000001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1812.3875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6645.9507000000003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5961.5893999999998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1017.4842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169.06432000000001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21.875928999999999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15.077938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1425.6465000000001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0.15163705999999999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2.3378972999999998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246.43987000000001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73.325460000000007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333</v>
      </c>
      <c r="G1" s="62" t="s">
        <v>306</v>
      </c>
      <c r="H1" s="61" t="s">
        <v>334</v>
      </c>
    </row>
    <row r="3" spans="1:27" x14ac:dyDescent="0.3">
      <c r="A3" s="68" t="s">
        <v>294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295</v>
      </c>
      <c r="B4" s="67"/>
      <c r="C4" s="67"/>
      <c r="E4" s="69" t="s">
        <v>296</v>
      </c>
      <c r="F4" s="70"/>
      <c r="G4" s="70"/>
      <c r="H4" s="71"/>
      <c r="J4" s="69" t="s">
        <v>329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307</v>
      </c>
      <c r="C5" s="65" t="s">
        <v>284</v>
      </c>
      <c r="E5" s="65"/>
      <c r="F5" s="65" t="s">
        <v>49</v>
      </c>
      <c r="G5" s="65" t="s">
        <v>330</v>
      </c>
      <c r="H5" s="65" t="s">
        <v>45</v>
      </c>
      <c r="J5" s="65"/>
      <c r="K5" s="65" t="s">
        <v>318</v>
      </c>
      <c r="L5" s="65" t="s">
        <v>298</v>
      </c>
      <c r="N5" s="65"/>
      <c r="O5" s="65" t="s">
        <v>279</v>
      </c>
      <c r="P5" s="65" t="s">
        <v>299</v>
      </c>
      <c r="Q5" s="65" t="s">
        <v>319</v>
      </c>
      <c r="R5" s="65" t="s">
        <v>282</v>
      </c>
      <c r="S5" s="65" t="s">
        <v>284</v>
      </c>
      <c r="U5" s="65"/>
      <c r="V5" s="65" t="s">
        <v>279</v>
      </c>
      <c r="W5" s="65" t="s">
        <v>299</v>
      </c>
      <c r="X5" s="65" t="s">
        <v>319</v>
      </c>
      <c r="Y5" s="65" t="s">
        <v>282</v>
      </c>
      <c r="Z5" s="65" t="s">
        <v>284</v>
      </c>
    </row>
    <row r="6" spans="1:27" x14ac:dyDescent="0.3">
      <c r="A6" s="65" t="s">
        <v>295</v>
      </c>
      <c r="B6" s="65">
        <v>1800</v>
      </c>
      <c r="C6" s="65">
        <v>2140.2815000000001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331</v>
      </c>
      <c r="O6" s="65">
        <v>40</v>
      </c>
      <c r="P6" s="65">
        <v>50</v>
      </c>
      <c r="Q6" s="65">
        <v>0</v>
      </c>
      <c r="R6" s="65">
        <v>0</v>
      </c>
      <c r="S6" s="65">
        <v>91.195694000000003</v>
      </c>
      <c r="U6" s="65" t="s">
        <v>302</v>
      </c>
      <c r="V6" s="65">
        <v>0</v>
      </c>
      <c r="W6" s="65">
        <v>0</v>
      </c>
      <c r="X6" s="65">
        <v>20</v>
      </c>
      <c r="Y6" s="65">
        <v>0</v>
      </c>
      <c r="Z6" s="65">
        <v>37.200927999999998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59.125999999999998</v>
      </c>
      <c r="G8" s="65">
        <v>19.952000000000002</v>
      </c>
      <c r="H8" s="65">
        <v>20.922000000000001</v>
      </c>
      <c r="J8" s="65" t="s">
        <v>321</v>
      </c>
      <c r="K8" s="65">
        <v>7.1280000000000001</v>
      </c>
      <c r="L8" s="65">
        <v>12.773</v>
      </c>
    </row>
    <row r="13" spans="1:27" x14ac:dyDescent="0.3">
      <c r="A13" s="66" t="s">
        <v>332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322</v>
      </c>
      <c r="P14" s="67"/>
      <c r="Q14" s="67"/>
      <c r="R14" s="67"/>
      <c r="S14" s="67"/>
      <c r="T14" s="67"/>
      <c r="V14" s="67" t="s">
        <v>310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299</v>
      </c>
      <c r="D15" s="65" t="s">
        <v>319</v>
      </c>
      <c r="E15" s="65" t="s">
        <v>282</v>
      </c>
      <c r="F15" s="65" t="s">
        <v>284</v>
      </c>
      <c r="H15" s="65"/>
      <c r="I15" s="65" t="s">
        <v>279</v>
      </c>
      <c r="J15" s="65" t="s">
        <v>299</v>
      </c>
      <c r="K15" s="65" t="s">
        <v>319</v>
      </c>
      <c r="L15" s="65" t="s">
        <v>282</v>
      </c>
      <c r="M15" s="65" t="s">
        <v>284</v>
      </c>
      <c r="O15" s="65"/>
      <c r="P15" s="65" t="s">
        <v>279</v>
      </c>
      <c r="Q15" s="65" t="s">
        <v>299</v>
      </c>
      <c r="R15" s="65" t="s">
        <v>319</v>
      </c>
      <c r="S15" s="65" t="s">
        <v>282</v>
      </c>
      <c r="T15" s="65" t="s">
        <v>284</v>
      </c>
      <c r="V15" s="65"/>
      <c r="W15" s="65" t="s">
        <v>279</v>
      </c>
      <c r="X15" s="65" t="s">
        <v>299</v>
      </c>
      <c r="Y15" s="65" t="s">
        <v>319</v>
      </c>
      <c r="Z15" s="65" t="s">
        <v>282</v>
      </c>
      <c r="AA15" s="65" t="s">
        <v>284</v>
      </c>
    </row>
    <row r="16" spans="1:27" x14ac:dyDescent="0.3">
      <c r="A16" s="65" t="s">
        <v>283</v>
      </c>
      <c r="B16" s="65">
        <v>430</v>
      </c>
      <c r="C16" s="65">
        <v>600</v>
      </c>
      <c r="D16" s="65">
        <v>0</v>
      </c>
      <c r="E16" s="65">
        <v>3000</v>
      </c>
      <c r="F16" s="65">
        <v>1079.2534000000001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28.289196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10.226846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402.07422000000003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286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313</v>
      </c>
      <c r="AK24" s="67"/>
      <c r="AL24" s="67"/>
      <c r="AM24" s="67"/>
      <c r="AN24" s="67"/>
      <c r="AO24" s="67"/>
      <c r="AQ24" s="67" t="s">
        <v>278</v>
      </c>
      <c r="AR24" s="67"/>
      <c r="AS24" s="67"/>
      <c r="AT24" s="67"/>
      <c r="AU24" s="67"/>
      <c r="AV24" s="67"/>
      <c r="AX24" s="67" t="s">
        <v>287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299</v>
      </c>
      <c r="D25" s="65" t="s">
        <v>319</v>
      </c>
      <c r="E25" s="65" t="s">
        <v>282</v>
      </c>
      <c r="F25" s="65" t="s">
        <v>284</v>
      </c>
      <c r="H25" s="65"/>
      <c r="I25" s="65" t="s">
        <v>279</v>
      </c>
      <c r="J25" s="65" t="s">
        <v>299</v>
      </c>
      <c r="K25" s="65" t="s">
        <v>319</v>
      </c>
      <c r="L25" s="65" t="s">
        <v>282</v>
      </c>
      <c r="M25" s="65" t="s">
        <v>284</v>
      </c>
      <c r="O25" s="65"/>
      <c r="P25" s="65" t="s">
        <v>279</v>
      </c>
      <c r="Q25" s="65" t="s">
        <v>299</v>
      </c>
      <c r="R25" s="65" t="s">
        <v>319</v>
      </c>
      <c r="S25" s="65" t="s">
        <v>282</v>
      </c>
      <c r="T25" s="65" t="s">
        <v>284</v>
      </c>
      <c r="V25" s="65"/>
      <c r="W25" s="65" t="s">
        <v>279</v>
      </c>
      <c r="X25" s="65" t="s">
        <v>299</v>
      </c>
      <c r="Y25" s="65" t="s">
        <v>319</v>
      </c>
      <c r="Z25" s="65" t="s">
        <v>282</v>
      </c>
      <c r="AA25" s="65" t="s">
        <v>284</v>
      </c>
      <c r="AC25" s="65"/>
      <c r="AD25" s="65" t="s">
        <v>279</v>
      </c>
      <c r="AE25" s="65" t="s">
        <v>299</v>
      </c>
      <c r="AF25" s="65" t="s">
        <v>319</v>
      </c>
      <c r="AG25" s="65" t="s">
        <v>282</v>
      </c>
      <c r="AH25" s="65" t="s">
        <v>284</v>
      </c>
      <c r="AJ25" s="65"/>
      <c r="AK25" s="65" t="s">
        <v>279</v>
      </c>
      <c r="AL25" s="65" t="s">
        <v>299</v>
      </c>
      <c r="AM25" s="65" t="s">
        <v>319</v>
      </c>
      <c r="AN25" s="65" t="s">
        <v>282</v>
      </c>
      <c r="AO25" s="65" t="s">
        <v>284</v>
      </c>
      <c r="AQ25" s="65"/>
      <c r="AR25" s="65" t="s">
        <v>279</v>
      </c>
      <c r="AS25" s="65" t="s">
        <v>299</v>
      </c>
      <c r="AT25" s="65" t="s">
        <v>319</v>
      </c>
      <c r="AU25" s="65" t="s">
        <v>282</v>
      </c>
      <c r="AV25" s="65" t="s">
        <v>284</v>
      </c>
      <c r="AX25" s="65"/>
      <c r="AY25" s="65" t="s">
        <v>279</v>
      </c>
      <c r="AZ25" s="65" t="s">
        <v>299</v>
      </c>
      <c r="BA25" s="65" t="s">
        <v>319</v>
      </c>
      <c r="BB25" s="65" t="s">
        <v>282</v>
      </c>
      <c r="BC25" s="65" t="s">
        <v>284</v>
      </c>
      <c r="BE25" s="65"/>
      <c r="BF25" s="65" t="s">
        <v>279</v>
      </c>
      <c r="BG25" s="65" t="s">
        <v>299</v>
      </c>
      <c r="BH25" s="65" t="s">
        <v>319</v>
      </c>
      <c r="BI25" s="65" t="s">
        <v>282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216.26799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2.2131603000000002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2.7133772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17.718202999999999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2.1563568000000002</v>
      </c>
      <c r="AJ26" s="65" t="s">
        <v>288</v>
      </c>
      <c r="AK26" s="65">
        <v>320</v>
      </c>
      <c r="AL26" s="65">
        <v>400</v>
      </c>
      <c r="AM26" s="65">
        <v>0</v>
      </c>
      <c r="AN26" s="65">
        <v>1000</v>
      </c>
      <c r="AO26" s="65">
        <v>888.06809999999996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10.139739000000001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6.5302769999999999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5.7383695000000001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289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277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299</v>
      </c>
      <c r="D35" s="65" t="s">
        <v>319</v>
      </c>
      <c r="E35" s="65" t="s">
        <v>282</v>
      </c>
      <c r="F35" s="65" t="s">
        <v>284</v>
      </c>
      <c r="H35" s="65"/>
      <c r="I35" s="65" t="s">
        <v>279</v>
      </c>
      <c r="J35" s="65" t="s">
        <v>299</v>
      </c>
      <c r="K35" s="65" t="s">
        <v>319</v>
      </c>
      <c r="L35" s="65" t="s">
        <v>282</v>
      </c>
      <c r="M35" s="65" t="s">
        <v>284</v>
      </c>
      <c r="O35" s="65"/>
      <c r="P35" s="65" t="s">
        <v>279</v>
      </c>
      <c r="Q35" s="65" t="s">
        <v>299</v>
      </c>
      <c r="R35" s="65" t="s">
        <v>319</v>
      </c>
      <c r="S35" s="65" t="s">
        <v>282</v>
      </c>
      <c r="T35" s="65" t="s">
        <v>284</v>
      </c>
      <c r="V35" s="65"/>
      <c r="W35" s="65" t="s">
        <v>279</v>
      </c>
      <c r="X35" s="65" t="s">
        <v>299</v>
      </c>
      <c r="Y35" s="65" t="s">
        <v>319</v>
      </c>
      <c r="Z35" s="65" t="s">
        <v>282</v>
      </c>
      <c r="AA35" s="65" t="s">
        <v>284</v>
      </c>
      <c r="AC35" s="65"/>
      <c r="AD35" s="65" t="s">
        <v>279</v>
      </c>
      <c r="AE35" s="65" t="s">
        <v>299</v>
      </c>
      <c r="AF35" s="65" t="s">
        <v>319</v>
      </c>
      <c r="AG35" s="65" t="s">
        <v>282</v>
      </c>
      <c r="AH35" s="65" t="s">
        <v>284</v>
      </c>
      <c r="AJ35" s="65"/>
      <c r="AK35" s="65" t="s">
        <v>279</v>
      </c>
      <c r="AL35" s="65" t="s">
        <v>299</v>
      </c>
      <c r="AM35" s="65" t="s">
        <v>319</v>
      </c>
      <c r="AN35" s="65" t="s">
        <v>282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1410.7949000000001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1812.3875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6645.9507000000003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5961.5893999999998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1017.4842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169.06432000000001</v>
      </c>
    </row>
    <row r="43" spans="1:68" x14ac:dyDescent="0.3">
      <c r="A43" s="66" t="s">
        <v>325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290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291</v>
      </c>
      <c r="AK44" s="67"/>
      <c r="AL44" s="67"/>
      <c r="AM44" s="67"/>
      <c r="AN44" s="67"/>
      <c r="AO44" s="67"/>
      <c r="AQ44" s="67" t="s">
        <v>327</v>
      </c>
      <c r="AR44" s="67"/>
      <c r="AS44" s="67"/>
      <c r="AT44" s="67"/>
      <c r="AU44" s="67"/>
      <c r="AV44" s="67"/>
      <c r="AX44" s="67" t="s">
        <v>305</v>
      </c>
      <c r="AY44" s="67"/>
      <c r="AZ44" s="67"/>
      <c r="BA44" s="67"/>
      <c r="BB44" s="67"/>
      <c r="BC44" s="67"/>
      <c r="BE44" s="67" t="s">
        <v>285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299</v>
      </c>
      <c r="D45" s="65" t="s">
        <v>319</v>
      </c>
      <c r="E45" s="65" t="s">
        <v>282</v>
      </c>
      <c r="F45" s="65" t="s">
        <v>284</v>
      </c>
      <c r="H45" s="65"/>
      <c r="I45" s="65" t="s">
        <v>279</v>
      </c>
      <c r="J45" s="65" t="s">
        <v>299</v>
      </c>
      <c r="K45" s="65" t="s">
        <v>319</v>
      </c>
      <c r="L45" s="65" t="s">
        <v>282</v>
      </c>
      <c r="M45" s="65" t="s">
        <v>284</v>
      </c>
      <c r="O45" s="65"/>
      <c r="P45" s="65" t="s">
        <v>279</v>
      </c>
      <c r="Q45" s="65" t="s">
        <v>299</v>
      </c>
      <c r="R45" s="65" t="s">
        <v>319</v>
      </c>
      <c r="S45" s="65" t="s">
        <v>282</v>
      </c>
      <c r="T45" s="65" t="s">
        <v>284</v>
      </c>
      <c r="V45" s="65"/>
      <c r="W45" s="65" t="s">
        <v>279</v>
      </c>
      <c r="X45" s="65" t="s">
        <v>299</v>
      </c>
      <c r="Y45" s="65" t="s">
        <v>319</v>
      </c>
      <c r="Z45" s="65" t="s">
        <v>282</v>
      </c>
      <c r="AA45" s="65" t="s">
        <v>284</v>
      </c>
      <c r="AC45" s="65"/>
      <c r="AD45" s="65" t="s">
        <v>279</v>
      </c>
      <c r="AE45" s="65" t="s">
        <v>299</v>
      </c>
      <c r="AF45" s="65" t="s">
        <v>319</v>
      </c>
      <c r="AG45" s="65" t="s">
        <v>282</v>
      </c>
      <c r="AH45" s="65" t="s">
        <v>284</v>
      </c>
      <c r="AJ45" s="65"/>
      <c r="AK45" s="65" t="s">
        <v>279</v>
      </c>
      <c r="AL45" s="65" t="s">
        <v>299</v>
      </c>
      <c r="AM45" s="65" t="s">
        <v>319</v>
      </c>
      <c r="AN45" s="65" t="s">
        <v>282</v>
      </c>
      <c r="AO45" s="65" t="s">
        <v>284</v>
      </c>
      <c r="AQ45" s="65"/>
      <c r="AR45" s="65" t="s">
        <v>279</v>
      </c>
      <c r="AS45" s="65" t="s">
        <v>299</v>
      </c>
      <c r="AT45" s="65" t="s">
        <v>319</v>
      </c>
      <c r="AU45" s="65" t="s">
        <v>282</v>
      </c>
      <c r="AV45" s="65" t="s">
        <v>284</v>
      </c>
      <c r="AX45" s="65"/>
      <c r="AY45" s="65" t="s">
        <v>279</v>
      </c>
      <c r="AZ45" s="65" t="s">
        <v>299</v>
      </c>
      <c r="BA45" s="65" t="s">
        <v>319</v>
      </c>
      <c r="BB45" s="65" t="s">
        <v>282</v>
      </c>
      <c r="BC45" s="65" t="s">
        <v>284</v>
      </c>
      <c r="BE45" s="65"/>
      <c r="BF45" s="65" t="s">
        <v>279</v>
      </c>
      <c r="BG45" s="65" t="s">
        <v>299</v>
      </c>
      <c r="BH45" s="65" t="s">
        <v>319</v>
      </c>
      <c r="BI45" s="65" t="s">
        <v>282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21.875928999999999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15.077938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1425.6465000000001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0.15163705999999999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2.3378972999999998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246.43987000000001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73.325460000000007</v>
      </c>
      <c r="AX46" s="65" t="s">
        <v>293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30" sqref="F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328</v>
      </c>
      <c r="D2" s="61">
        <v>56</v>
      </c>
      <c r="E2" s="61">
        <v>2140.2815000000001</v>
      </c>
      <c r="F2" s="61">
        <v>257.71789999999999</v>
      </c>
      <c r="G2" s="61">
        <v>86.967470000000006</v>
      </c>
      <c r="H2" s="61">
        <v>36.168137000000002</v>
      </c>
      <c r="I2" s="61">
        <v>50.799329999999998</v>
      </c>
      <c r="J2" s="61">
        <v>91.195694000000003</v>
      </c>
      <c r="K2" s="61">
        <v>31.561565000000002</v>
      </c>
      <c r="L2" s="61">
        <v>59.634124999999997</v>
      </c>
      <c r="M2" s="61">
        <v>37.200927999999998</v>
      </c>
      <c r="N2" s="61">
        <v>3.5452916999999999</v>
      </c>
      <c r="O2" s="61">
        <v>24.335560000000001</v>
      </c>
      <c r="P2" s="61">
        <v>2488.5315000000001</v>
      </c>
      <c r="Q2" s="61">
        <v>35.379246000000002</v>
      </c>
      <c r="R2" s="61">
        <v>1079.2534000000001</v>
      </c>
      <c r="S2" s="61">
        <v>312.70571999999999</v>
      </c>
      <c r="T2" s="61">
        <v>9198.5660000000007</v>
      </c>
      <c r="U2" s="61">
        <v>10.226846</v>
      </c>
      <c r="V2" s="61">
        <v>28.289196</v>
      </c>
      <c r="W2" s="61">
        <v>402.07422000000003</v>
      </c>
      <c r="X2" s="61">
        <v>216.26799</v>
      </c>
      <c r="Y2" s="61">
        <v>2.2131603000000002</v>
      </c>
      <c r="Z2" s="61">
        <v>2.7133772</v>
      </c>
      <c r="AA2" s="61">
        <v>17.718202999999999</v>
      </c>
      <c r="AB2" s="61">
        <v>2.1563568000000002</v>
      </c>
      <c r="AC2" s="61">
        <v>888.06809999999996</v>
      </c>
      <c r="AD2" s="61">
        <v>10.139739000000001</v>
      </c>
      <c r="AE2" s="61">
        <v>6.5302769999999999</v>
      </c>
      <c r="AF2" s="61">
        <v>5.7383695000000001</v>
      </c>
      <c r="AG2" s="61">
        <v>1410.7949000000001</v>
      </c>
      <c r="AH2" s="61">
        <v>358.53638000000001</v>
      </c>
      <c r="AI2" s="61">
        <v>1052.2583999999999</v>
      </c>
      <c r="AJ2" s="61">
        <v>1812.3875</v>
      </c>
      <c r="AK2" s="61">
        <v>6645.9507000000003</v>
      </c>
      <c r="AL2" s="61">
        <v>1017.4842</v>
      </c>
      <c r="AM2" s="61">
        <v>5961.5893999999998</v>
      </c>
      <c r="AN2" s="61">
        <v>169.06432000000001</v>
      </c>
      <c r="AO2" s="61">
        <v>21.875928999999999</v>
      </c>
      <c r="AP2" s="61">
        <v>13.551861000000001</v>
      </c>
      <c r="AQ2" s="61">
        <v>8.3240669999999994</v>
      </c>
      <c r="AR2" s="61">
        <v>15.077938</v>
      </c>
      <c r="AS2" s="61">
        <v>1425.6465000000001</v>
      </c>
      <c r="AT2" s="61">
        <v>0.15163705999999999</v>
      </c>
      <c r="AU2" s="61">
        <v>2.3378972999999998</v>
      </c>
      <c r="AV2" s="61">
        <v>246.43987000000001</v>
      </c>
      <c r="AW2" s="61">
        <v>73.325460000000007</v>
      </c>
      <c r="AX2" s="61">
        <v>0.32415820000000001</v>
      </c>
      <c r="AY2" s="61">
        <v>1.9263536999999999</v>
      </c>
      <c r="AZ2" s="61">
        <v>342.07810000000001</v>
      </c>
      <c r="BA2" s="61">
        <v>78.361829999999998</v>
      </c>
      <c r="BB2" s="61">
        <v>30.616599999999998</v>
      </c>
      <c r="BC2" s="61">
        <v>23.365257</v>
      </c>
      <c r="BD2" s="61">
        <v>24.367926000000001</v>
      </c>
      <c r="BE2" s="61">
        <v>1.5345006000000001</v>
      </c>
      <c r="BF2" s="61">
        <v>10.150589</v>
      </c>
      <c r="BG2" s="61">
        <v>2.7754895000000002E-2</v>
      </c>
      <c r="BH2" s="61">
        <v>0.23848842000000001</v>
      </c>
      <c r="BI2" s="61">
        <v>0.17775398000000001</v>
      </c>
      <c r="BJ2" s="61">
        <v>0.53182112999999998</v>
      </c>
      <c r="BK2" s="61">
        <v>2.1349920000000001E-3</v>
      </c>
      <c r="BL2" s="61">
        <v>1.0441628999999999</v>
      </c>
      <c r="BM2" s="61">
        <v>6.2922845000000001</v>
      </c>
      <c r="BN2" s="61">
        <v>1.6028644999999999</v>
      </c>
      <c r="BO2" s="61">
        <v>69.17371</v>
      </c>
      <c r="BP2" s="61">
        <v>11.240812999999999</v>
      </c>
      <c r="BQ2" s="61">
        <v>24.517975</v>
      </c>
      <c r="BR2" s="61">
        <v>77.163889999999995</v>
      </c>
      <c r="BS2" s="61">
        <v>29.538648999999999</v>
      </c>
      <c r="BT2" s="61">
        <v>16.185728000000001</v>
      </c>
      <c r="BU2" s="61">
        <v>0.51516693999999996</v>
      </c>
      <c r="BV2" s="61">
        <v>4.3991306000000004E-3</v>
      </c>
      <c r="BW2" s="61">
        <v>1.0822216</v>
      </c>
      <c r="BX2" s="61">
        <v>1.0688260000000001</v>
      </c>
      <c r="BY2" s="61">
        <v>0.20192234000000001</v>
      </c>
      <c r="BZ2" s="61">
        <v>5.5014976999999995E-4</v>
      </c>
      <c r="CA2" s="61">
        <v>0.54005210000000003</v>
      </c>
      <c r="CB2" s="61">
        <v>4.1253130000000002E-3</v>
      </c>
      <c r="CC2" s="61">
        <v>9.4375600000000004E-2</v>
      </c>
      <c r="CD2" s="61">
        <v>0.36086768000000002</v>
      </c>
      <c r="CE2" s="61">
        <v>0.16197645999999999</v>
      </c>
      <c r="CF2" s="61">
        <v>2.0651942E-2</v>
      </c>
      <c r="CG2" s="61">
        <v>2.4750000000000001E-7</v>
      </c>
      <c r="CH2" s="61">
        <v>1.3438027999999999E-2</v>
      </c>
      <c r="CI2" s="61">
        <v>2.3407999999999999E-7</v>
      </c>
      <c r="CJ2" s="61">
        <v>0.7428091</v>
      </c>
      <c r="CK2" s="61">
        <v>2.3241369000000001E-2</v>
      </c>
      <c r="CL2" s="61">
        <v>3.9727679999999999</v>
      </c>
      <c r="CM2" s="61">
        <v>4.3370594999999996</v>
      </c>
      <c r="CN2" s="61">
        <v>3433.1824000000001</v>
      </c>
      <c r="CO2" s="61">
        <v>6008.2740000000003</v>
      </c>
      <c r="CP2" s="61">
        <v>4240.0785999999998</v>
      </c>
      <c r="CQ2" s="61">
        <v>1372.5535</v>
      </c>
      <c r="CR2" s="61">
        <v>498.52066000000002</v>
      </c>
      <c r="CS2" s="61">
        <v>721.62670000000003</v>
      </c>
      <c r="CT2" s="61">
        <v>3356.5405000000001</v>
      </c>
      <c r="CU2" s="61">
        <v>2667.2013999999999</v>
      </c>
      <c r="CV2" s="61">
        <v>2422.3256999999999</v>
      </c>
      <c r="CW2" s="61">
        <v>3006.9259999999999</v>
      </c>
      <c r="CX2" s="61">
        <v>764.7672</v>
      </c>
      <c r="CY2" s="61">
        <v>3606.8706000000002</v>
      </c>
      <c r="CZ2" s="61">
        <v>2772.3175999999999</v>
      </c>
      <c r="DA2" s="61">
        <v>4654.7934999999998</v>
      </c>
      <c r="DB2" s="61">
        <v>3667.8555000000001</v>
      </c>
      <c r="DC2" s="61">
        <v>8265.3539999999994</v>
      </c>
      <c r="DD2" s="61">
        <v>13951.436</v>
      </c>
      <c r="DE2" s="61">
        <v>2618.9423999999999</v>
      </c>
      <c r="DF2" s="61">
        <v>5437.2510000000002</v>
      </c>
      <c r="DG2" s="61">
        <v>3380.9475000000002</v>
      </c>
      <c r="DH2" s="61">
        <v>36.891590000000001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78.361829999999998</v>
      </c>
      <c r="B6">
        <f>BB2</f>
        <v>30.616599999999998</v>
      </c>
      <c r="C6">
        <f>BC2</f>
        <v>23.365257</v>
      </c>
      <c r="D6">
        <f>BD2</f>
        <v>24.367926000000001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8" sqref="H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23907</v>
      </c>
      <c r="C2" s="56">
        <f ca="1">YEAR(TODAY())-YEAR(B2)+IF(TODAY()&gt;=DATE(YEAR(TODAY()),MONTH(B2),DAY(B2)),0,-1)</f>
        <v>56</v>
      </c>
      <c r="E2" s="52">
        <v>167.9</v>
      </c>
      <c r="F2" s="53" t="s">
        <v>275</v>
      </c>
      <c r="G2" s="52">
        <v>59.2</v>
      </c>
      <c r="H2" s="51" t="s">
        <v>40</v>
      </c>
      <c r="I2" s="72">
        <f>ROUND(G3/E3^2,1)</f>
        <v>21</v>
      </c>
    </row>
    <row r="3" spans="1:9" x14ac:dyDescent="0.3">
      <c r="E3" s="51">
        <f>E2/100</f>
        <v>1.679</v>
      </c>
      <c r="F3" s="51" t="s">
        <v>39</v>
      </c>
      <c r="G3" s="51">
        <f>G2</f>
        <v>59.2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이미경, ID : H1900911)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30일 12:24:10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44469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167.9</v>
      </c>
      <c r="L12" s="124"/>
      <c r="M12" s="117">
        <f>'개인정보 및 신체계측 입력'!G2</f>
        <v>59.2</v>
      </c>
      <c r="N12" s="118"/>
      <c r="O12" s="113" t="s">
        <v>270</v>
      </c>
      <c r="P12" s="107"/>
      <c r="Q12" s="90">
        <f>'개인정보 및 신체계측 입력'!I2</f>
        <v>21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이미경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59.125999999999998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19.952000000000002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20.922000000000001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12.8</v>
      </c>
      <c r="L72" s="36" t="s">
        <v>52</v>
      </c>
      <c r="M72" s="36">
        <f>ROUND('DRIs DATA'!K8,1)</f>
        <v>7.1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143.9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235.74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216.27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143.76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176.35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443.06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218.76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2021-09-30T03:32:33Z</dcterms:modified>
</cp:coreProperties>
</file>