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<sst xmlns="http://schemas.openxmlformats.org/spreadsheetml/2006/main" count="692" uniqueCount="346">
  <si>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</si>
  <si>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</si>
  <si>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</si>
  <si>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</si>
  <si>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</si>
  <si>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</si>
  <si>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</si>
  <si>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</si>
  <si>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</si>
  <si>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</si>
  <si>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</si>
  <si>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</si>
  <si>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</si>
  <si>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</si>
  <si>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</si>
  <si>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</si>
  <si>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</si>
  <si>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</si>
  <si>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</si>
  <si>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</si>
  <si>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</si>
  <si>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</si>
  <si>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</si>
  <si>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</si>
  <si>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</si>
  <si>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</si>
  <si>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</si>
  <si>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</si>
  <si>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</si>
  <si>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</si>
  <si>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</si>
  <si>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</si>
  <si>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</si>
  <si>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</si>
  <si>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</si>
  <si>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</si>
  <si>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</si>
  <si>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</si>
  <si>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</si>
  <si>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</si>
  <si>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</si>
  <si>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</si>
  <si>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</si>
  <si>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</si>
  <si>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</si>
  <si>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</si>
  <si>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</si>
  <si>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</si>
  <si>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</si>
  <si>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</si>
  <si>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</si>
  <si>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</si>
  <si>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</si>
  <si>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</si>
  <si>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</si>
  <si>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</si>
  <si>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</si>
  <si>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</si>
  <si>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</si>
  <si>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</si>
  <si>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</si>
  <si>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</si>
  <si>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</si>
  <si>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</si>
  <si>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</si>
  <si>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</si>
  <si>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</si>
  <si>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</si>
  <si>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</si>
  <si>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</si>
  <si>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</si>
  <si>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</si>
  <si>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</si>
  <si>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</si>
  <si>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</si>
  <si>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</si>
  <si>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</si>
  <si>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</si>
  <si>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</si>
  <si>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</si>
  <si>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</si>
  <si>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</si>
  <si>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</si>
  <si>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</si>
  <si>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</si>
  <si>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</si>
  <si>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</si>
  <si>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</si>
  <si>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</si>
  <si>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</si>
  <si>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</si>
  <si>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</si>
  <si>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</si>
  <si>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</si>
  <si>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</si>
  <si>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</si>
  <si>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</si>
  <si>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</si>
  <si>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</si>
  <si>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</si>
  <si>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</si>
  <si>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</si>
  <si>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</si>
  <si>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</si>
  <si>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</si>
  <si>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</si>
  <si>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</si>
  <si>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</si>
  <si>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</si>
  <si>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</si>
  <si>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</si>
  <si>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</si>
  <si>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</si>
  <si>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</si>
  <si>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</si>
  <si>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</si>
  <si>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</si>
  <si>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</si>
  <si>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</si>
  <si>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</si>
  <si>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</si>
  <si>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</si>
  <si>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</si>
  <si>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</si>
  <si>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</si>
  <si>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</si>
  <si>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</si>
  <si>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</si>
  <si>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</si>
  <si>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</si>
  <si>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</si>
  <si>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</si>
  <si>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</si>
  <si>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</si>
  <si>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</si>
  <si>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</si>
  <si>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</si>
  <si>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</si>
  <si>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</si>
  <si>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</si>
  <si>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</si>
  <si>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</si>
  <si>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</si>
  <si>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</si>
  <si>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</si>
  <si>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</si>
  <si>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</si>
  <si>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</si>
  <si>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</si>
  <si>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</si>
  <si>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</si>
  <si>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</si>
  <si>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</si>
  <si>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</si>
  <si>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</si>
  <si>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</si>
  <si>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</si>
  <si>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</si>
  <si>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</si>
  <si>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</si>
  <si>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</si>
  <si>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</si>
  <si>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</si>
  <si>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</si>
  <si>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</si>
  <si>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</si>
  <si>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</si>
  <si>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</si>
  <si>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</si>
  <si>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</si>
  <si>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</si>
  <si>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</si>
  <si>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</si>
  <si>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</si>
  <si>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</si>
  <si>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</si>
  <si>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</si>
  <si>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</si>
  <si>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</si>
  <si>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</si>
  <si>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</si>
  <si>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</si>
  <si>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</si>
  <si>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</si>
  <si>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</si>
  <si>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</si>
  <si>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</si>
  <si>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</si>
  <si>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</si>
  <si>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</si>
  <si>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</si>
  <si>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</si>
  <si>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</si>
  <si>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</si>
  <si>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</si>
  <si>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</si>
  <si>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</si>
  <si>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</si>
  <si>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</si>
  <si>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</si>
  <si>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</si>
  <si>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</si>
  <si>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</si>
  <si>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</si>
  <si>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</si>
  <si>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</si>
  <si>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</si>
  <si>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</si>
  <si>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</si>
  <si>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</si>
  <si>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</si>
  <si>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</si>
  <si>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</si>
  <si>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</si>
  <si>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</si>
  <si>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</si>
  <si>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</si>
  <si>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</si>
  <si>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</si>
  <si>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</si>
  <si>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</si>
  <si>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</si>
  <si>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</si>
  <si>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</si>
  <si>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</si>
  <si>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</si>
  <si>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</si>
  <si>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</si>
  <si>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</si>
  <si>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</si>
  <si>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</si>
  <si>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</si>
  <si>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</si>
  <si>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</si>
  <si>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</si>
  <si>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</si>
  <si>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</si>
  <si>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</si>
  <si>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</si>
  <si>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</si>
  <si>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</si>
  <si>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</si>
  <si>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</si>
  <si>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</si>
  <si>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</si>
  <si>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</si>
  <si>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</si>
  <si>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</si>
  <si>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</si>
  <si>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</si>
  <si>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</si>
  <si>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</si>
  <si>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</si>
  <si>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</si>
  <si>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</si>
  <si>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</si>
  <si>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</si>
  <si>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</si>
  <si>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</si>
  <si>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</si>
  <si>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</si>
  <si>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</si>
  <si>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</si>
  <si>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</si>
  <si>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</si>
  <si>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</si>
  <si>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</si>
  <si>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</si>
  <si>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</si>
  <si>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</si>
  <si>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</si>
  <si>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</si>
  <si>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</si>
  <si>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</si>
  <si>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</si>
  <si>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</si>
  <si>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</si>
  <si>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</si>
  <si>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</si>
  <si>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</si>
  <si>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</si>
  <si>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</si>
  <si>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</si>
  <si>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</si>
  <si>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</si>
  <si>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</si>
  <si>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</si>
  <si>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</si>
  <si>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</si>
  <si>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</si>
  <si>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</si>
  <si>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</si>
  <si>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</si>
  <si>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</si>
  <si>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</si>
  <si>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</si>
  <si>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</si>
  <si>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</si>
  <si>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</si>
  <si>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</si>
  <si>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</si>
  <si>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불포화지방산</t>
    <phoneticPr fontId="1" type="noConversion"/>
  </si>
  <si>
    <t>적정비율(최대)</t>
    <phoneticPr fontId="1" type="noConversion"/>
  </si>
  <si>
    <t>비타민D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</si>
  <si>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</si>
  <si>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</si>
  <si>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</si>
  <si>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</si>
  <si>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</si>
  <si>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</si>
  <si>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</si>
  <si>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</si>
  <si>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</si>
  <si>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</si>
  <si>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</si>
  <si>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</si>
  <si>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</si>
  <si>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</si>
  <si>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</si>
  <si>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</si>
  <si>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</si>
  <si>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</si>
  <si>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</si>
  <si>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김경희, ID : H1900917)</t>
  </si>
  <si>
    <t>2021년 10월 08일 16:04:15</t>
  </si>
  <si>
    <t>열량영양소</t>
    <phoneticPr fontId="1" type="noConversion"/>
  </si>
  <si>
    <t>섭취량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</si>
  <si>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</si>
  <si>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</si>
  <si>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</si>
  <si>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</si>
  <si>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평균필요량</t>
    <phoneticPr fontId="1" type="noConversion"/>
  </si>
  <si>
    <t>충분섭취량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</si>
  <si>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</si>
  <si>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</si>
  <si>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</si>
  <si>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판토텐산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</si>
  <si>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</si>
  <si>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</si>
  <si>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</si>
  <si>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</si>
  <si>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</si>
  <si>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</si>
  <si>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</si>
  <si>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H1900917</t>
  </si>
  <si>
    <t>김경희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</si>
</sst>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33.197173999999997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6928"/>
        <c:axId val="106945752"/>
      </c:barChart>
      <c:catAx>
        <c:axId val="1069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5752"/>
        <c:crosses val="autoZero"/>
        <c:auto val="1"/>
        <c:lblAlgn val="ctr"/>
        <c:lblOffset val="100"/>
        <c:noMultiLvlLbl val="0"/>
      </c:catAx>
      <c:valAx>
        <c:axId val="1069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1.8459247000000001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8296"/>
        <c:axId val="605343984"/>
      </c:barChart>
      <c:catAx>
        <c:axId val="6053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3984"/>
        <c:crosses val="autoZero"/>
        <c:auto val="1"/>
        <c:lblAlgn val="ctr"/>
        <c:lblOffset val="100"/>
        <c:noMultiLvlLbl val="0"/>
      </c:catAx>
      <c:valAx>
        <c:axId val="60534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1.8466526999999999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24848"/>
        <c:axId val="263495920"/>
      </c:barChart>
      <c:catAx>
        <c:axId val="5172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5920"/>
        <c:crosses val="autoZero"/>
        <c:auto val="1"/>
        <c:lblAlgn val="ctr"/>
        <c:lblOffset val="100"/>
        <c:noMultiLvlLbl val="0"/>
      </c:catAx>
      <c:valAx>
        <c:axId val="26349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577.89160000000004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424"/>
        <c:axId val="532696520"/>
      </c:barChart>
      <c:catAx>
        <c:axId val="5326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6520"/>
        <c:crosses val="autoZero"/>
        <c:auto val="1"/>
        <c:lblAlgn val="ctr"/>
        <c:lblOffset val="100"/>
        <c:noMultiLvlLbl val="0"/>
      </c:catAx>
      <c:valAx>
        <c:axId val="53269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1751.1404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2992"/>
        <c:axId val="532689856"/>
      </c:barChart>
      <c:catAx>
        <c:axId val="5326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9856"/>
        <c:crosses val="autoZero"/>
        <c:auto val="1"/>
        <c:lblAlgn val="ctr"/>
        <c:lblOffset val="100"/>
        <c:noMultiLvlLbl val="0"/>
      </c:catAx>
      <c:valAx>
        <c:axId val="532689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79.790130000000005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9464"/>
        <c:axId val="532693776"/>
      </c:barChart>
      <c:catAx>
        <c:axId val="53268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3776"/>
        <c:crosses val="autoZero"/>
        <c:auto val="1"/>
        <c:lblAlgn val="ctr"/>
        <c:lblOffset val="100"/>
        <c:noMultiLvlLbl val="0"/>
      </c:catAx>
      <c:valAx>
        <c:axId val="53269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70.311030000000002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3384"/>
        <c:axId val="532694168"/>
      </c:barChart>
      <c:catAx>
        <c:axId val="53269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4168"/>
        <c:crosses val="autoZero"/>
        <c:auto val="1"/>
        <c:lblAlgn val="ctr"/>
        <c:lblOffset val="100"/>
        <c:noMultiLvlLbl val="0"/>
      </c:catAx>
      <c:valAx>
        <c:axId val="532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4.6712537000000003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816"/>
        <c:axId val="532692208"/>
      </c:barChart>
      <c:catAx>
        <c:axId val="53269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2208"/>
        <c:crosses val="autoZero"/>
        <c:auto val="1"/>
        <c:lblAlgn val="ctr"/>
        <c:lblOffset val="100"/>
        <c:noMultiLvlLbl val="0"/>
      </c:catAx>
      <c:valAx>
        <c:axId val="53269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645.89859999999999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4952"/>
        <c:axId val="532695344"/>
      </c:barChart>
      <c:catAx>
        <c:axId val="53269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5344"/>
        <c:crosses val="autoZero"/>
        <c:auto val="1"/>
        <c:lblAlgn val="ctr"/>
        <c:lblOffset val="100"/>
        <c:noMultiLvlLbl val="0"/>
      </c:catAx>
      <c:valAx>
        <c:axId val="532695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5.7148869999999997E-2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5736"/>
        <c:axId val="527777328"/>
      </c:barChart>
      <c:catAx>
        <c:axId val="532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328"/>
        <c:crosses val="autoZero"/>
        <c:auto val="1"/>
        <c:lblAlgn val="ctr"/>
        <c:lblOffset val="100"/>
        <c:noMultiLvlLbl val="0"/>
      </c:catAx>
      <c:valAx>
        <c:axId val="52777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1.3926639999999999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4976"/>
        <c:axId val="527779680"/>
      </c:barChart>
      <c:catAx>
        <c:axId val="527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680"/>
        <c:crosses val="autoZero"/>
        <c:auto val="1"/>
        <c:lblAlgn val="ctr"/>
        <c:lblOffset val="100"/>
        <c:noMultiLvlLbl val="0"/>
      </c:catAx>
      <c:valAx>
        <c:axId val="52777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13.454616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4576"/>
        <c:axId val="106946536"/>
      </c:barChart>
      <c:catAx>
        <c:axId val="1069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6536"/>
        <c:crosses val="autoZero"/>
        <c:auto val="1"/>
        <c:lblAlgn val="ctr"/>
        <c:lblOffset val="100"/>
        <c:noMultiLvlLbl val="0"/>
      </c:catAx>
      <c:valAx>
        <c:axId val="10694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94.126599999999996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0856"/>
        <c:axId val="527779288"/>
      </c:barChart>
      <c:catAx>
        <c:axId val="52778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288"/>
        <c:crosses val="autoZero"/>
        <c:auto val="1"/>
        <c:lblAlgn val="ctr"/>
        <c:lblOffset val="100"/>
        <c:noMultiLvlLbl val="0"/>
      </c:catAx>
      <c:valAx>
        <c:axId val="52777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37.620426000000002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3800"/>
        <c:axId val="527777720"/>
      </c:barChart>
      <c:catAx>
        <c:axId val="5277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720"/>
        <c:crosses val="autoZero"/>
        <c:auto val="1"/>
        <c:lblAlgn val="ctr"/>
        <c:lblOffset val="100"/>
        <c:noMultiLvlLbl val="0"/>
      </c:catAx>
      <c:valAx>
        <c:axId val="52777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8.4740000000000002</c:v>
                </c:pt>
                <c:pt idx="1">
                  <c:v>14.845000000000001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776936"/>
        <c:axId val="527776152"/>
      </c:barChart>
      <c:catAx>
        <c:axId val="5277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152"/>
        <c:crosses val="autoZero"/>
        <c:auto val="1"/>
        <c:lblAlgn val="ctr"/>
        <c:lblOffset val="100"/>
        <c:noMultiLvlLbl val="0"/>
      </c:catAx>
      <c:valAx>
        <c:axId val="52777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5.7569990000000004</c:v>
                </c:pt>
                <c:pt idx="1">
                  <c:v>6.4301339999999998</c:v>
                </c:pt>
                <c:pt idx="2">
                  <c:v>6.9889869999999998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289.62747000000002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5760"/>
        <c:axId val="527776544"/>
      </c:barChart>
      <c:catAx>
        <c:axId val="5277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544"/>
        <c:crosses val="autoZero"/>
        <c:auto val="1"/>
        <c:lblAlgn val="ctr"/>
        <c:lblOffset val="100"/>
        <c:noMultiLvlLbl val="0"/>
      </c:catAx>
      <c:valAx>
        <c:axId val="52777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10.423695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8504"/>
        <c:axId val="527780464"/>
      </c:barChart>
      <c:catAx>
        <c:axId val="5277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0464"/>
        <c:crosses val="autoZero"/>
        <c:auto val="1"/>
        <c:lblAlgn val="ctr"/>
        <c:lblOffset val="100"/>
        <c:noMultiLvlLbl val="0"/>
      </c:catAx>
      <c:valAx>
        <c:axId val="52778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68.835999999999999</c:v>
                </c:pt>
                <c:pt idx="1">
                  <c:v>12.606</c:v>
                </c:pt>
                <c:pt idx="2">
                  <c:v>18.556999999999999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1563704"/>
        <c:axId val="601560176"/>
      </c:barChart>
      <c:catAx>
        <c:axId val="60156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176"/>
        <c:crosses val="autoZero"/>
        <c:auto val="1"/>
        <c:lblAlgn val="ctr"/>
        <c:lblOffset val="100"/>
        <c:noMultiLvlLbl val="0"/>
      </c:catAx>
      <c:valAx>
        <c:axId val="60156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849.56500000000005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7824"/>
        <c:axId val="601564096"/>
      </c:barChart>
      <c:catAx>
        <c:axId val="6015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4096"/>
        <c:crosses val="autoZero"/>
        <c:auto val="1"/>
        <c:lblAlgn val="ctr"/>
        <c:lblOffset val="100"/>
        <c:noMultiLvlLbl val="0"/>
      </c:catAx>
      <c:valAx>
        <c:axId val="60156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58.468707999999999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0568"/>
        <c:axId val="601565272"/>
      </c:barChart>
      <c:catAx>
        <c:axId val="6015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5272"/>
        <c:crosses val="autoZero"/>
        <c:auto val="1"/>
        <c:lblAlgn val="ctr"/>
        <c:lblOffset val="100"/>
        <c:noMultiLvlLbl val="0"/>
      </c:catAx>
      <c:valAx>
        <c:axId val="60156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298.88278000000003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216"/>
        <c:axId val="601560960"/>
      </c:barChart>
      <c:catAx>
        <c:axId val="60155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960"/>
        <c:crosses val="autoZero"/>
        <c:auto val="1"/>
        <c:lblAlgn val="ctr"/>
        <c:lblOffset val="100"/>
        <c:noMultiLvlLbl val="0"/>
      </c:catAx>
      <c:valAx>
        <c:axId val="6015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1.9167449999999999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1048"/>
        <c:axId val="263493960"/>
      </c:barChart>
      <c:catAx>
        <c:axId val="10694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3960"/>
        <c:crosses val="autoZero"/>
        <c:auto val="1"/>
        <c:lblAlgn val="ctr"/>
        <c:lblOffset val="100"/>
        <c:noMultiLvlLbl val="0"/>
      </c:catAx>
      <c:valAx>
        <c:axId val="263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2637.42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608"/>
        <c:axId val="601563312"/>
      </c:barChart>
      <c:catAx>
        <c:axId val="6015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3312"/>
        <c:crosses val="autoZero"/>
        <c:auto val="1"/>
        <c:lblAlgn val="ctr"/>
        <c:lblOffset val="100"/>
        <c:noMultiLvlLbl val="0"/>
      </c:catAx>
      <c:valAx>
        <c:axId val="60156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7.774553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9784"/>
        <c:axId val="601559000"/>
      </c:barChart>
      <c:catAx>
        <c:axId val="6015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59000"/>
        <c:crosses val="autoZero"/>
        <c:auto val="1"/>
        <c:lblAlgn val="ctr"/>
        <c:lblOffset val="100"/>
        <c:noMultiLvlLbl val="0"/>
      </c:catAx>
      <c:valAx>
        <c:axId val="60155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0.94022404999999998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2528"/>
        <c:axId val="601446704"/>
      </c:barChart>
      <c:catAx>
        <c:axId val="6015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446704"/>
        <c:crosses val="autoZero"/>
        <c:auto val="1"/>
        <c:lblAlgn val="ctr"/>
        <c:lblOffset val="100"/>
        <c:noMultiLvlLbl val="0"/>
      </c:catAx>
      <c:valAx>
        <c:axId val="60144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101.04478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904"/>
        <c:axId val="605346336"/>
      </c:barChart>
      <c:catAx>
        <c:axId val="6053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6336"/>
        <c:crosses val="autoZero"/>
        <c:auto val="1"/>
        <c:lblAlgn val="ctr"/>
        <c:lblOffset val="100"/>
        <c:noMultiLvlLbl val="0"/>
      </c:catAx>
      <c:valAx>
        <c:axId val="60534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0.81005760000000004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120"/>
        <c:axId val="605342808"/>
      </c:barChart>
      <c:catAx>
        <c:axId val="6053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808"/>
        <c:crosses val="autoZero"/>
        <c:auto val="1"/>
        <c:lblAlgn val="ctr"/>
        <c:lblOffset val="100"/>
        <c:noMultiLvlLbl val="0"/>
      </c:catAx>
      <c:valAx>
        <c:axId val="60534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7.7955847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632"/>
        <c:axId val="605344376"/>
      </c:barChart>
      <c:catAx>
        <c:axId val="6053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4376"/>
        <c:crosses val="autoZero"/>
        <c:auto val="1"/>
        <c:lblAlgn val="ctr"/>
        <c:lblOffset val="100"/>
        <c:noMultiLvlLbl val="0"/>
      </c:catAx>
      <c:valAx>
        <c:axId val="60534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0.94022404999999998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5160"/>
        <c:axId val="605342024"/>
      </c:barChart>
      <c:catAx>
        <c:axId val="6053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024"/>
        <c:crosses val="autoZero"/>
        <c:auto val="1"/>
        <c:lblAlgn val="ctr"/>
        <c:lblOffset val="100"/>
        <c:noMultiLvlLbl val="0"/>
      </c:catAx>
      <c:valAx>
        <c:axId val="60534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266.81810000000002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3592"/>
        <c:axId val="605347512"/>
      </c:barChart>
      <c:catAx>
        <c:axId val="60534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7512"/>
        <c:crosses val="autoZero"/>
        <c:auto val="1"/>
        <c:lblAlgn val="ctr"/>
        <c:lblOffset val="100"/>
        <c:noMultiLvlLbl val="0"/>
      </c:catAx>
      <c:valAx>
        <c:axId val="60534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5.5713790000000003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240"/>
        <c:axId val="605342416"/>
      </c:barChart>
      <c:catAx>
        <c:axId val="60534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416"/>
        <c:crosses val="autoZero"/>
        <c:auto val="1"/>
        <c:lblAlgn val="ctr"/>
        <c:lblOffset val="100"/>
        <c:noMultiLvlLbl val="0"/>
      </c:catAx>
      <c:valAx>
        <c:axId val="60534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김경희, ID : H1900917)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08일 16:04:15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849.56500000000005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33.197173999999997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13.454616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68.835999999999999</v>
      </c>
      <c r="G8" s="59">
        <f>'DRIs DATA 입력'!G8</f>
        <v>12.606</v>
      </c>
      <c r="H8" s="59">
        <f>'DRIs DATA 입력'!H8</f>
        <v>18.556999999999999</v>
      </c>
      <c r="I8" s="46"/>
      <c r="J8" s="59" t="s">
        <v>215</v>
      </c>
      <c r="K8" s="59">
        <f>'DRIs DATA 입력'!K8</f>
        <v>8.4740000000000002</v>
      </c>
      <c r="L8" s="59">
        <f>'DRIs DATA 입력'!L8</f>
        <v>14.845000000000001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289.62747000000002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10.423695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1.9167449999999999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101.04478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58.468707999999999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0.81550339999999999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0.81005760000000004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7.7955847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0.94022404999999998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266.81810000000002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5.5713790000000003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1.8459247000000001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1.8466526999999999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298.88278000000003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577.89160000000004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2637.42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1751.1404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79.790130000000005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70.311030000000002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7.774553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4.6712537000000003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645.89859999999999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5.7148869999999997E-2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1.3926639999999999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94.126599999999996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37.620426000000002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323</v>
      </c>
      <c r="G1" s="62" t="s">
        <v>278</v>
      </c>
      <c r="H1" s="61" t="s">
        <v>324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325</v>
      </c>
      <c r="F4" s="70"/>
      <c r="G4" s="70"/>
      <c r="H4" s="71"/>
      <c r="J4" s="69" t="s">
        <v>301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326</v>
      </c>
      <c r="E5" s="65"/>
      <c r="F5" s="65" t="s">
        <v>49</v>
      </c>
      <c r="G5" s="65" t="s">
        <v>284</v>
      </c>
      <c r="H5" s="65" t="s">
        <v>45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310</v>
      </c>
      <c r="R5" s="65" t="s">
        <v>311</v>
      </c>
      <c r="S5" s="65" t="s">
        <v>326</v>
      </c>
      <c r="U5" s="65"/>
      <c r="V5" s="65" t="s">
        <v>287</v>
      </c>
      <c r="W5" s="65" t="s">
        <v>288</v>
      </c>
      <c r="X5" s="65" t="s">
        <v>310</v>
      </c>
      <c r="Y5" s="65" t="s">
        <v>311</v>
      </c>
      <c r="Z5" s="65" t="s">
        <v>283</v>
      </c>
    </row>
    <row r="6" spans="1:27" x14ac:dyDescent="0.3">
      <c r="A6" s="65" t="s">
        <v>280</v>
      </c>
      <c r="B6" s="65">
        <v>1800</v>
      </c>
      <c r="C6" s="65">
        <v>849.56500000000005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40</v>
      </c>
      <c r="P6" s="65">
        <v>50</v>
      </c>
      <c r="Q6" s="65">
        <v>0</v>
      </c>
      <c r="R6" s="65">
        <v>0</v>
      </c>
      <c r="S6" s="65">
        <v>33.197173999999997</v>
      </c>
      <c r="U6" s="65" t="s">
        <v>327</v>
      </c>
      <c r="V6" s="65">
        <v>0</v>
      </c>
      <c r="W6" s="65">
        <v>0</v>
      </c>
      <c r="X6" s="65">
        <v>20</v>
      </c>
      <c r="Y6" s="65">
        <v>0</v>
      </c>
      <c r="Z6" s="65">
        <v>13.454616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314</v>
      </c>
      <c r="F8" s="65">
        <v>68.835999999999999</v>
      </c>
      <c r="G8" s="65">
        <v>12.606</v>
      </c>
      <c r="H8" s="65">
        <v>18.556999999999999</v>
      </c>
      <c r="J8" s="65" t="s">
        <v>328</v>
      </c>
      <c r="K8" s="65">
        <v>8.4740000000000002</v>
      </c>
      <c r="L8" s="65">
        <v>14.845000000000001</v>
      </c>
    </row>
    <row r="13" spans="1:27" x14ac:dyDescent="0.3">
      <c r="A13" s="66" t="s">
        <v>329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330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290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331</v>
      </c>
      <c r="C15" s="65" t="s">
        <v>288</v>
      </c>
      <c r="D15" s="65" t="s">
        <v>332</v>
      </c>
      <c r="E15" s="65" t="s">
        <v>311</v>
      </c>
      <c r="F15" s="65" t="s">
        <v>283</v>
      </c>
      <c r="H15" s="65"/>
      <c r="I15" s="65" t="s">
        <v>287</v>
      </c>
      <c r="J15" s="65" t="s">
        <v>288</v>
      </c>
      <c r="K15" s="65" t="s">
        <v>310</v>
      </c>
      <c r="L15" s="65" t="s">
        <v>311</v>
      </c>
      <c r="M15" s="65" t="s">
        <v>326</v>
      </c>
      <c r="O15" s="65"/>
      <c r="P15" s="65" t="s">
        <v>287</v>
      </c>
      <c r="Q15" s="65" t="s">
        <v>288</v>
      </c>
      <c r="R15" s="65" t="s">
        <v>310</v>
      </c>
      <c r="S15" s="65" t="s">
        <v>311</v>
      </c>
      <c r="T15" s="65" t="s">
        <v>283</v>
      </c>
      <c r="V15" s="65"/>
      <c r="W15" s="65" t="s">
        <v>287</v>
      </c>
      <c r="X15" s="65" t="s">
        <v>288</v>
      </c>
      <c r="Y15" s="65" t="s">
        <v>310</v>
      </c>
      <c r="Z15" s="65" t="s">
        <v>311</v>
      </c>
      <c r="AA15" s="65" t="s">
        <v>283</v>
      </c>
    </row>
    <row r="16" spans="1:27" x14ac:dyDescent="0.3">
      <c r="A16" s="65" t="s">
        <v>291</v>
      </c>
      <c r="B16" s="65">
        <v>430</v>
      </c>
      <c r="C16" s="65">
        <v>600</v>
      </c>
      <c r="D16" s="65">
        <v>0</v>
      </c>
      <c r="E16" s="65">
        <v>3000</v>
      </c>
      <c r="F16" s="65">
        <v>289.62747000000002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10.423695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1.9167449999999999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101.04478</v>
      </c>
    </row>
    <row r="23" spans="1:62" x14ac:dyDescent="0.3">
      <c r="A23" s="66" t="s">
        <v>292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293</v>
      </c>
      <c r="P24" s="67"/>
      <c r="Q24" s="67"/>
      <c r="R24" s="67"/>
      <c r="S24" s="67"/>
      <c r="T24" s="67"/>
      <c r="V24" s="67" t="s">
        <v>294</v>
      </c>
      <c r="W24" s="67"/>
      <c r="X24" s="67"/>
      <c r="Y24" s="67"/>
      <c r="Z24" s="67"/>
      <c r="AA24" s="67"/>
      <c r="AC24" s="67" t="s">
        <v>295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335</v>
      </c>
      <c r="AR24" s="67"/>
      <c r="AS24" s="67"/>
      <c r="AT24" s="67"/>
      <c r="AU24" s="67"/>
      <c r="AV24" s="67"/>
      <c r="AX24" s="67" t="s">
        <v>336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310</v>
      </c>
      <c r="E25" s="65" t="s">
        <v>311</v>
      </c>
      <c r="F25" s="65" t="s">
        <v>283</v>
      </c>
      <c r="H25" s="65"/>
      <c r="I25" s="65" t="s">
        <v>287</v>
      </c>
      <c r="J25" s="65" t="s">
        <v>337</v>
      </c>
      <c r="K25" s="65" t="s">
        <v>310</v>
      </c>
      <c r="L25" s="65" t="s">
        <v>338</v>
      </c>
      <c r="M25" s="65" t="s">
        <v>339</v>
      </c>
      <c r="O25" s="65"/>
      <c r="P25" s="65" t="s">
        <v>287</v>
      </c>
      <c r="Q25" s="65" t="s">
        <v>288</v>
      </c>
      <c r="R25" s="65" t="s">
        <v>340</v>
      </c>
      <c r="S25" s="65" t="s">
        <v>311</v>
      </c>
      <c r="T25" s="65" t="s">
        <v>326</v>
      </c>
      <c r="V25" s="65"/>
      <c r="W25" s="65" t="s">
        <v>287</v>
      </c>
      <c r="X25" s="65" t="s">
        <v>288</v>
      </c>
      <c r="Y25" s="65" t="s">
        <v>310</v>
      </c>
      <c r="Z25" s="65" t="s">
        <v>311</v>
      </c>
      <c r="AA25" s="65" t="s">
        <v>283</v>
      </c>
      <c r="AC25" s="65"/>
      <c r="AD25" s="65" t="s">
        <v>287</v>
      </c>
      <c r="AE25" s="65" t="s">
        <v>337</v>
      </c>
      <c r="AF25" s="65" t="s">
        <v>310</v>
      </c>
      <c r="AG25" s="65" t="s">
        <v>341</v>
      </c>
      <c r="AH25" s="65" t="s">
        <v>283</v>
      </c>
      <c r="AJ25" s="65"/>
      <c r="AK25" s="65" t="s">
        <v>287</v>
      </c>
      <c r="AL25" s="65" t="s">
        <v>337</v>
      </c>
      <c r="AM25" s="65" t="s">
        <v>332</v>
      </c>
      <c r="AN25" s="65" t="s">
        <v>311</v>
      </c>
      <c r="AO25" s="65" t="s">
        <v>326</v>
      </c>
      <c r="AQ25" s="65"/>
      <c r="AR25" s="65" t="s">
        <v>331</v>
      </c>
      <c r="AS25" s="65" t="s">
        <v>288</v>
      </c>
      <c r="AT25" s="65" t="s">
        <v>340</v>
      </c>
      <c r="AU25" s="65" t="s">
        <v>311</v>
      </c>
      <c r="AV25" s="65" t="s">
        <v>283</v>
      </c>
      <c r="AX25" s="65"/>
      <c r="AY25" s="65" t="s">
        <v>287</v>
      </c>
      <c r="AZ25" s="65" t="s">
        <v>288</v>
      </c>
      <c r="BA25" s="65" t="s">
        <v>340</v>
      </c>
      <c r="BB25" s="65" t="s">
        <v>341</v>
      </c>
      <c r="BC25" s="65" t="s">
        <v>283</v>
      </c>
      <c r="BE25" s="65"/>
      <c r="BF25" s="65" t="s">
        <v>287</v>
      </c>
      <c r="BG25" s="65" t="s">
        <v>337</v>
      </c>
      <c r="BH25" s="65" t="s">
        <v>340</v>
      </c>
      <c r="BI25" s="65" t="s">
        <v>338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58.468707999999999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0.81550339999999999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0.81005760000000004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7.7955847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0.94022404999999998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266.81810000000002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5.5713790000000003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1.8459247000000001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1.8466526999999999</v>
      </c>
    </row>
    <row r="33" spans="1:68" x14ac:dyDescent="0.3">
      <c r="A33" s="66" t="s">
        <v>343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298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310</v>
      </c>
      <c r="E35" s="65" t="s">
        <v>311</v>
      </c>
      <c r="F35" s="65" t="s">
        <v>283</v>
      </c>
      <c r="H35" s="65"/>
      <c r="I35" s="65" t="s">
        <v>287</v>
      </c>
      <c r="J35" s="65" t="s">
        <v>288</v>
      </c>
      <c r="K35" s="65" t="s">
        <v>310</v>
      </c>
      <c r="L35" s="65" t="s">
        <v>311</v>
      </c>
      <c r="M35" s="65" t="s">
        <v>283</v>
      </c>
      <c r="O35" s="65"/>
      <c r="P35" s="65" t="s">
        <v>287</v>
      </c>
      <c r="Q35" s="65" t="s">
        <v>288</v>
      </c>
      <c r="R35" s="65" t="s">
        <v>310</v>
      </c>
      <c r="S35" s="65" t="s">
        <v>311</v>
      </c>
      <c r="T35" s="65" t="s">
        <v>283</v>
      </c>
      <c r="V35" s="65"/>
      <c r="W35" s="65" t="s">
        <v>287</v>
      </c>
      <c r="X35" s="65" t="s">
        <v>288</v>
      </c>
      <c r="Y35" s="65" t="s">
        <v>310</v>
      </c>
      <c r="Z35" s="65" t="s">
        <v>311</v>
      </c>
      <c r="AA35" s="65" t="s">
        <v>283</v>
      </c>
      <c r="AC35" s="65"/>
      <c r="AD35" s="65" t="s">
        <v>287</v>
      </c>
      <c r="AE35" s="65" t="s">
        <v>288</v>
      </c>
      <c r="AF35" s="65" t="s">
        <v>310</v>
      </c>
      <c r="AG35" s="65" t="s">
        <v>311</v>
      </c>
      <c r="AH35" s="65" t="s">
        <v>283</v>
      </c>
      <c r="AJ35" s="65"/>
      <c r="AK35" s="65" t="s">
        <v>287</v>
      </c>
      <c r="AL35" s="65" t="s">
        <v>288</v>
      </c>
      <c r="AM35" s="65" t="s">
        <v>310</v>
      </c>
      <c r="AN35" s="65" t="s">
        <v>311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298.88278000000003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577.89160000000004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2637.42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1751.1404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79.790130000000005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70.311030000000002</v>
      </c>
    </row>
    <row r="43" spans="1:68" x14ac:dyDescent="0.3">
      <c r="A43" s="66" t="s">
        <v>316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321</v>
      </c>
      <c r="AK44" s="67"/>
      <c r="AL44" s="67"/>
      <c r="AM44" s="67"/>
      <c r="AN44" s="67"/>
      <c r="AO44" s="67"/>
      <c r="AQ44" s="67" t="s">
        <v>322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306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310</v>
      </c>
      <c r="E45" s="65" t="s">
        <v>311</v>
      </c>
      <c r="F45" s="65" t="s">
        <v>283</v>
      </c>
      <c r="H45" s="65"/>
      <c r="I45" s="65" t="s">
        <v>287</v>
      </c>
      <c r="J45" s="65" t="s">
        <v>288</v>
      </c>
      <c r="K45" s="65" t="s">
        <v>310</v>
      </c>
      <c r="L45" s="65" t="s">
        <v>311</v>
      </c>
      <c r="M45" s="65" t="s">
        <v>283</v>
      </c>
      <c r="O45" s="65"/>
      <c r="P45" s="65" t="s">
        <v>287</v>
      </c>
      <c r="Q45" s="65" t="s">
        <v>288</v>
      </c>
      <c r="R45" s="65" t="s">
        <v>310</v>
      </c>
      <c r="S45" s="65" t="s">
        <v>311</v>
      </c>
      <c r="T45" s="65" t="s">
        <v>283</v>
      </c>
      <c r="V45" s="65"/>
      <c r="W45" s="65" t="s">
        <v>287</v>
      </c>
      <c r="X45" s="65" t="s">
        <v>288</v>
      </c>
      <c r="Y45" s="65" t="s">
        <v>310</v>
      </c>
      <c r="Z45" s="65" t="s">
        <v>311</v>
      </c>
      <c r="AA45" s="65" t="s">
        <v>283</v>
      </c>
      <c r="AC45" s="65"/>
      <c r="AD45" s="65" t="s">
        <v>287</v>
      </c>
      <c r="AE45" s="65" t="s">
        <v>288</v>
      </c>
      <c r="AF45" s="65" t="s">
        <v>310</v>
      </c>
      <c r="AG45" s="65" t="s">
        <v>311</v>
      </c>
      <c r="AH45" s="65" t="s">
        <v>283</v>
      </c>
      <c r="AJ45" s="65"/>
      <c r="AK45" s="65" t="s">
        <v>287</v>
      </c>
      <c r="AL45" s="65" t="s">
        <v>288</v>
      </c>
      <c r="AM45" s="65" t="s">
        <v>310</v>
      </c>
      <c r="AN45" s="65" t="s">
        <v>311</v>
      </c>
      <c r="AO45" s="65" t="s">
        <v>283</v>
      </c>
      <c r="AQ45" s="65"/>
      <c r="AR45" s="65" t="s">
        <v>287</v>
      </c>
      <c r="AS45" s="65" t="s">
        <v>288</v>
      </c>
      <c r="AT45" s="65" t="s">
        <v>310</v>
      </c>
      <c r="AU45" s="65" t="s">
        <v>311</v>
      </c>
      <c r="AV45" s="65" t="s">
        <v>283</v>
      </c>
      <c r="AX45" s="65"/>
      <c r="AY45" s="65" t="s">
        <v>287</v>
      </c>
      <c r="AZ45" s="65" t="s">
        <v>288</v>
      </c>
      <c r="BA45" s="65" t="s">
        <v>310</v>
      </c>
      <c r="BB45" s="65" t="s">
        <v>311</v>
      </c>
      <c r="BC45" s="65" t="s">
        <v>283</v>
      </c>
      <c r="BE45" s="65"/>
      <c r="BF45" s="65" t="s">
        <v>287</v>
      </c>
      <c r="BG45" s="65" t="s">
        <v>288</v>
      </c>
      <c r="BH45" s="65" t="s">
        <v>310</v>
      </c>
      <c r="BI45" s="65" t="s">
        <v>311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7.774553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4.6712537000000003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645.89859999999999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5.7148869999999997E-2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1.3926639999999999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94.126599999999996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37.620426000000002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277</v>
      </c>
      <c r="D2" s="61">
        <v>58</v>
      </c>
      <c r="E2" s="61">
        <v>849.56500000000005</v>
      </c>
      <c r="F2" s="61">
        <v>123.14212000000001</v>
      </c>
      <c r="G2" s="61">
        <v>22.551683000000001</v>
      </c>
      <c r="H2" s="61">
        <v>13.731868</v>
      </c>
      <c r="I2" s="61">
        <v>8.8198159999999994</v>
      </c>
      <c r="J2" s="61">
        <v>33.197173999999997</v>
      </c>
      <c r="K2" s="61">
        <v>17.918776000000001</v>
      </c>
      <c r="L2" s="61">
        <v>15.278399</v>
      </c>
      <c r="M2" s="61">
        <v>13.454616</v>
      </c>
      <c r="N2" s="61">
        <v>1.3272299999999999</v>
      </c>
      <c r="O2" s="61">
        <v>7.0260059999999998</v>
      </c>
      <c r="P2" s="61">
        <v>695.59076000000005</v>
      </c>
      <c r="Q2" s="61">
        <v>12.829499</v>
      </c>
      <c r="R2" s="61">
        <v>289.62747000000002</v>
      </c>
      <c r="S2" s="61">
        <v>63.738822999999996</v>
      </c>
      <c r="T2" s="61">
        <v>2710.6619000000001</v>
      </c>
      <c r="U2" s="61">
        <v>1.9167449999999999</v>
      </c>
      <c r="V2" s="61">
        <v>10.423695</v>
      </c>
      <c r="W2" s="61">
        <v>101.04478</v>
      </c>
      <c r="X2" s="61">
        <v>58.468707999999999</v>
      </c>
      <c r="Y2" s="61">
        <v>0.81550339999999999</v>
      </c>
      <c r="Z2" s="61">
        <v>0.81005760000000004</v>
      </c>
      <c r="AA2" s="61">
        <v>7.7955847</v>
      </c>
      <c r="AB2" s="61">
        <v>0.94022404999999998</v>
      </c>
      <c r="AC2" s="61">
        <v>266.81810000000002</v>
      </c>
      <c r="AD2" s="61">
        <v>5.5713790000000003</v>
      </c>
      <c r="AE2" s="61">
        <v>1.8459247000000001</v>
      </c>
      <c r="AF2" s="61">
        <v>1.8466526999999999</v>
      </c>
      <c r="AG2" s="61">
        <v>298.88278000000003</v>
      </c>
      <c r="AH2" s="61">
        <v>182.73659000000001</v>
      </c>
      <c r="AI2" s="61">
        <v>116.14618</v>
      </c>
      <c r="AJ2" s="61">
        <v>577.89160000000004</v>
      </c>
      <c r="AK2" s="61">
        <v>2637.42</v>
      </c>
      <c r="AL2" s="61">
        <v>79.790130000000005</v>
      </c>
      <c r="AM2" s="61">
        <v>1751.1404</v>
      </c>
      <c r="AN2" s="61">
        <v>70.311030000000002</v>
      </c>
      <c r="AO2" s="61">
        <v>7.774553</v>
      </c>
      <c r="AP2" s="61">
        <v>5.9177146</v>
      </c>
      <c r="AQ2" s="61">
        <v>1.856838</v>
      </c>
      <c r="AR2" s="61">
        <v>4.6712537000000003</v>
      </c>
      <c r="AS2" s="61">
        <v>645.89859999999999</v>
      </c>
      <c r="AT2" s="61">
        <v>5.7148869999999997E-2</v>
      </c>
      <c r="AU2" s="61">
        <v>1.3926639999999999</v>
      </c>
      <c r="AV2" s="61">
        <v>94.126599999999996</v>
      </c>
      <c r="AW2" s="61">
        <v>37.620426000000002</v>
      </c>
      <c r="AX2" s="61">
        <v>6.3449309999999995E-2</v>
      </c>
      <c r="AY2" s="61">
        <v>0.46887675000000001</v>
      </c>
      <c r="AZ2" s="61">
        <v>164.74012999999999</v>
      </c>
      <c r="BA2" s="61">
        <v>19.185880000000001</v>
      </c>
      <c r="BB2" s="61">
        <v>5.7569990000000004</v>
      </c>
      <c r="BC2" s="61">
        <v>6.4301339999999998</v>
      </c>
      <c r="BD2" s="61">
        <v>6.9889869999999998</v>
      </c>
      <c r="BE2" s="61">
        <v>0.55265249999999999</v>
      </c>
      <c r="BF2" s="61">
        <v>2.5811807999999998</v>
      </c>
      <c r="BG2" s="61">
        <v>6.9387240000000003E-3</v>
      </c>
      <c r="BH2" s="61">
        <v>1.3679088000000001E-2</v>
      </c>
      <c r="BI2" s="61">
        <v>1.010891E-2</v>
      </c>
      <c r="BJ2" s="61">
        <v>3.8109858000000003E-2</v>
      </c>
      <c r="BK2" s="61">
        <v>5.3374800000000001E-4</v>
      </c>
      <c r="BL2" s="61">
        <v>0.15902115</v>
      </c>
      <c r="BM2" s="61">
        <v>1.8753506</v>
      </c>
      <c r="BN2" s="61">
        <v>0.53825089999999998</v>
      </c>
      <c r="BO2" s="61">
        <v>29.804566999999999</v>
      </c>
      <c r="BP2" s="61">
        <v>5.4733700000000001</v>
      </c>
      <c r="BQ2" s="61">
        <v>9.8688780000000005</v>
      </c>
      <c r="BR2" s="61">
        <v>35.623100000000001</v>
      </c>
      <c r="BS2" s="61">
        <v>13.208539</v>
      </c>
      <c r="BT2" s="61">
        <v>6.0986880000000001</v>
      </c>
      <c r="BU2" s="61">
        <v>2.7627453E-2</v>
      </c>
      <c r="BV2" s="61">
        <v>3.0285514999999999E-2</v>
      </c>
      <c r="BW2" s="61">
        <v>0.411354</v>
      </c>
      <c r="BX2" s="61">
        <v>0.68626500000000001</v>
      </c>
      <c r="BY2" s="61">
        <v>8.2196809999999995E-2</v>
      </c>
      <c r="BZ2" s="61">
        <v>3.2096704999999998E-4</v>
      </c>
      <c r="CA2" s="61">
        <v>0.52348260000000002</v>
      </c>
      <c r="CB2" s="61">
        <v>1.8944480999999999E-2</v>
      </c>
      <c r="CC2" s="61">
        <v>0.19764488999999999</v>
      </c>
      <c r="CD2" s="61">
        <v>0.98429244999999999</v>
      </c>
      <c r="CE2" s="61">
        <v>3.1259354000000003E-2</v>
      </c>
      <c r="CF2" s="61">
        <v>0.15732320999999999</v>
      </c>
      <c r="CG2" s="61">
        <v>2.4750000000000001E-7</v>
      </c>
      <c r="CH2" s="61">
        <v>4.2911972999999999E-2</v>
      </c>
      <c r="CI2" s="61">
        <v>1.2664379999999999E-3</v>
      </c>
      <c r="CJ2" s="61">
        <v>1.8082178</v>
      </c>
      <c r="CK2" s="61">
        <v>6.8698099999999996E-3</v>
      </c>
      <c r="CL2" s="61">
        <v>0.43723394999999998</v>
      </c>
      <c r="CM2" s="61">
        <v>1.7930301</v>
      </c>
      <c r="CN2" s="61">
        <v>868.94550000000004</v>
      </c>
      <c r="CO2" s="61">
        <v>1542.7920999999999</v>
      </c>
      <c r="CP2" s="61">
        <v>1106.2369000000001</v>
      </c>
      <c r="CQ2" s="61">
        <v>357.81200000000001</v>
      </c>
      <c r="CR2" s="61">
        <v>181.20335</v>
      </c>
      <c r="CS2" s="61">
        <v>132.64878999999999</v>
      </c>
      <c r="CT2" s="61">
        <v>883.26385000000005</v>
      </c>
      <c r="CU2" s="61">
        <v>598.51715000000002</v>
      </c>
      <c r="CV2" s="61">
        <v>401.82315</v>
      </c>
      <c r="CW2" s="61">
        <v>710.15869999999995</v>
      </c>
      <c r="CX2" s="61">
        <v>206.67416</v>
      </c>
      <c r="CY2" s="61">
        <v>1039.2968000000001</v>
      </c>
      <c r="CZ2" s="61">
        <v>631.26684999999998</v>
      </c>
      <c r="DA2" s="61">
        <v>1461.1953000000001</v>
      </c>
      <c r="DB2" s="61">
        <v>1213.8116</v>
      </c>
      <c r="DC2" s="61">
        <v>2075.0652</v>
      </c>
      <c r="DD2" s="61">
        <v>3458.0421999999999</v>
      </c>
      <c r="DE2" s="61">
        <v>783.59454000000005</v>
      </c>
      <c r="DF2" s="61">
        <v>1325.0278000000001</v>
      </c>
      <c r="DG2" s="61">
        <v>802.06915000000004</v>
      </c>
      <c r="DH2" s="61">
        <v>53.285136999999999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19.185880000000001</v>
      </c>
      <c r="B6">
        <f>BB2</f>
        <v>5.7569990000000004</v>
      </c>
      <c r="C6">
        <f>BC2</f>
        <v>6.4301339999999998</v>
      </c>
      <c r="D6">
        <f>BD2</f>
        <v>6.9889869999999998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23064</v>
      </c>
      <c r="C2" s="56">
        <f ca="1">YEAR(TODAY())-YEAR(B2)+IF(TODAY()&gt;=DATE(YEAR(TODAY()),MONTH(B2),DAY(B2)),0,-1)</f>
        <v>58</v>
      </c>
      <c r="E2" s="52">
        <v>156.9</v>
      </c>
      <c r="F2" s="53" t="s">
        <v>275</v>
      </c>
      <c r="G2" s="52">
        <v>55.3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1.569</v>
      </c>
      <c r="F3" s="51" t="s">
        <v>39</v>
      </c>
      <c r="G3" s="51">
        <f>G2</f>
        <v>55.3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김경희, ID : H1900917)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08일 16:04:15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44477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156.9</v>
      </c>
      <c r="L12" s="124"/>
      <c r="M12" s="117">
        <f>'개인정보 및 신체계측 입력'!G2</f>
        <v>55.3</v>
      </c>
      <c r="N12" s="118"/>
      <c r="O12" s="113" t="s">
        <v>270</v>
      </c>
      <c r="P12" s="107"/>
      <c r="Q12" s="90">
        <f>'개인정보 및 신체계측 입력'!I2</f>
        <v>22.5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김경희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68.835999999999999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12.606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18.556999999999999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14.8</v>
      </c>
      <c r="L72" s="36" t="s">
        <v>52</v>
      </c>
      <c r="M72" s="36">
        <f>ROUND('DRIs DATA'!K8,1)</f>
        <v>8.5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38.619999999999997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86.86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58.47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62.68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37.36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175.83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77.75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2021-10-08T07:15:58Z</dcterms:modified>
</cp:coreProperties>
</file>