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<sst xmlns="http://schemas.openxmlformats.org/spreadsheetml/2006/main" count="692" uniqueCount="340">
  <si>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</si>
  <si>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</si>
  <si>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</si>
  <si>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</si>
  <si>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</si>
  <si>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</si>
  <si>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</si>
  <si>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</si>
  <si>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</si>
  <si>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</si>
  <si>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</si>
  <si>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</si>
  <si>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</si>
  <si>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</si>
  <si>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</si>
  <si>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</si>
  <si>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</si>
  <si>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</si>
  <si>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</si>
  <si>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</si>
  <si>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</si>
  <si>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</si>
  <si>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</si>
  <si>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</si>
  <si>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</si>
  <si>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</si>
  <si>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</si>
  <si>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</si>
  <si>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</si>
  <si>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</si>
  <si>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</si>
  <si>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</si>
  <si>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</si>
  <si>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</si>
  <si>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</si>
  <si>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</si>
  <si>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</si>
  <si>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</si>
  <si>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</si>
  <si>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</si>
  <si>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</si>
  <si>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</si>
  <si>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</si>
  <si>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</si>
  <si>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</si>
  <si>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</si>
  <si>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</si>
  <si>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</si>
  <si>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</si>
  <si>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</si>
  <si>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</si>
  <si>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</si>
  <si>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</si>
  <si>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</si>
  <si>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</si>
  <si>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</si>
  <si>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</si>
  <si>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</si>
  <si>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</si>
  <si>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</si>
  <si>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</si>
  <si>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</si>
  <si>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</si>
  <si>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</si>
  <si>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</si>
  <si>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</si>
  <si>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</si>
  <si>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</si>
  <si>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</si>
  <si>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</si>
  <si>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</si>
  <si>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</si>
  <si>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</si>
  <si>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</si>
  <si>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</si>
  <si>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</si>
  <si>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</si>
  <si>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</si>
  <si>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</si>
  <si>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</si>
  <si>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</si>
  <si>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</si>
  <si>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</si>
  <si>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</si>
  <si>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</si>
  <si>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</si>
  <si>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</si>
  <si>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</si>
  <si>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</si>
  <si>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</si>
  <si>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</si>
  <si>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</si>
  <si>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</si>
  <si>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</si>
  <si>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</si>
  <si>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</si>
  <si>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</si>
  <si>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</si>
  <si>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</si>
  <si>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</si>
  <si>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</si>
  <si>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</si>
  <si>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</si>
  <si>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</si>
  <si>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</si>
  <si>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</si>
  <si>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</si>
  <si>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</si>
  <si>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</si>
  <si>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</si>
  <si>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</si>
  <si>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</si>
  <si>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</si>
  <si>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</si>
  <si>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</si>
  <si>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</si>
  <si>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</si>
  <si>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</si>
  <si>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</si>
  <si>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</si>
  <si>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</si>
  <si>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</si>
  <si>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</si>
  <si>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</si>
  <si>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</si>
  <si>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</si>
  <si>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</si>
  <si>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</si>
  <si>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</si>
  <si>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</si>
  <si>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</si>
  <si>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</si>
  <si>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</si>
  <si>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</si>
  <si>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</si>
  <si>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</si>
  <si>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</si>
  <si>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</si>
  <si>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</si>
  <si>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</si>
  <si>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</si>
  <si>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</si>
  <si>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</si>
  <si>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</si>
  <si>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</si>
  <si>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</si>
  <si>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</si>
  <si>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</si>
  <si>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</si>
  <si>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</si>
  <si>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</si>
  <si>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</si>
  <si>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</si>
  <si>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</si>
  <si>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</si>
  <si>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</si>
  <si>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</si>
  <si>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</si>
  <si>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</si>
  <si>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</si>
  <si>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</si>
  <si>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</si>
  <si>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</si>
  <si>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</si>
  <si>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</si>
  <si>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</si>
  <si>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</si>
  <si>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</si>
  <si>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</si>
  <si>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</si>
  <si>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</si>
  <si>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</si>
  <si>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</si>
  <si>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</si>
  <si>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</si>
  <si>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</si>
  <si>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</si>
  <si>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</si>
  <si>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</si>
  <si>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</si>
  <si>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</si>
  <si>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</si>
  <si>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</si>
  <si>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</si>
  <si>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</si>
  <si>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</si>
  <si>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</si>
  <si>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</si>
  <si>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</si>
  <si>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</si>
  <si>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</si>
  <si>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</si>
  <si>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</si>
  <si>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</si>
  <si>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</si>
  <si>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</si>
  <si>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</si>
  <si>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</si>
  <si>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</si>
  <si>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</si>
  <si>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</si>
  <si>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</si>
  <si>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</si>
  <si>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</si>
  <si>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</si>
  <si>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</si>
  <si>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</si>
  <si>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</si>
  <si>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</si>
  <si>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</si>
  <si>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</si>
  <si>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</si>
  <si>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</si>
  <si>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</si>
  <si>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</si>
  <si>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</si>
  <si>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</si>
  <si>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</si>
  <si>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</si>
  <si>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</si>
  <si>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</si>
  <si>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</si>
  <si>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</si>
  <si>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</si>
  <si>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</si>
  <si>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</si>
  <si>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</si>
  <si>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</si>
  <si>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</si>
  <si>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</si>
  <si>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</si>
  <si>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</si>
  <si>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</si>
  <si>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</si>
  <si>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</si>
  <si>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</si>
  <si>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</si>
  <si>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</si>
  <si>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</si>
  <si>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</si>
  <si>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</si>
  <si>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</si>
  <si>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</si>
  <si>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</si>
  <si>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</si>
  <si>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</si>
  <si>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</si>
  <si>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</si>
  <si>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</si>
  <si>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</si>
  <si>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</si>
  <si>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</si>
  <si>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</si>
  <si>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</si>
  <si>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</si>
  <si>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</si>
  <si>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</si>
  <si>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</si>
  <si>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</si>
  <si>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</si>
  <si>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</si>
  <si>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</si>
  <si>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</si>
  <si>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</si>
  <si>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</si>
  <si>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</si>
  <si>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</si>
  <si>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</si>
  <si>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</si>
  <si>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</si>
  <si>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</si>
  <si>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</si>
  <si>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</si>
  <si>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</si>
  <si>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</si>
  <si>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</si>
  <si>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</si>
  <si>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(설문지 : FFQ 95문항 설문지, 사용자 : 강영희, ID : H1900919)</t>
  </si>
  <si>
    <t>출력시각</t>
    <phoneticPr fontId="1" type="noConversion"/>
  </si>
  <si>
    <t>2021년 10월 13일 10:34:23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</si>
  <si>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</si>
  <si>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</si>
  <si>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</si>
  <si>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</si>
  <si>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</si>
  <si>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</si>
  <si>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</si>
  <si>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</si>
  <si>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</si>
  <si>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</si>
  <si>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</si>
  <si>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</si>
  <si>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</si>
  <si>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</si>
  <si>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</si>
  <si>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</si>
  <si>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</si>
  <si>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</si>
  <si>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</si>
  <si>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</si>
  <si>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</si>
  <si>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</si>
  <si>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</si>
  <si>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</si>
  <si>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</si>
  <si>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</si>
  <si>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</si>
  <si>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</si>
  <si>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</si>
  <si>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</si>
  <si>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</si>
  <si>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</si>
  <si>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</si>
  <si>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</si>
  <si>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</si>
  <si>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</si>
  <si>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</si>
  <si>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</si>
  <si>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</si>
  <si>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</si>
  <si>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</si>
  <si>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</si>
  <si>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</si>
  <si>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</si>
  <si>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</si>
  <si>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</si>
  <si>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</si>
  <si>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</si>
  <si>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</si>
  <si>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</si>
  <si>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</si>
  <si>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</si>
  <si>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</si>
  <si>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</si>
  <si>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</si>
  <si>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</si>
  <si>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</si>
  <si>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H1900919</t>
  </si>
  <si>
    <t>강영희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</si>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</sst>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78.172250000000005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0736"/>
        <c:axId val="610266224"/>
      </c:barChart>
      <c:catAx>
        <c:axId val="6102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224"/>
        <c:crosses val="autoZero"/>
        <c:auto val="1"/>
        <c:lblAlgn val="ctr"/>
        <c:lblOffset val="100"/>
        <c:noMultiLvlLbl val="0"/>
      </c:catAx>
      <c:valAx>
        <c:axId val="6102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2.1035042000000002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6272"/>
        <c:axId val="623666664"/>
      </c:barChart>
      <c:catAx>
        <c:axId val="6236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6664"/>
        <c:crosses val="autoZero"/>
        <c:auto val="1"/>
        <c:lblAlgn val="ctr"/>
        <c:lblOffset val="100"/>
        <c:noMultiLvlLbl val="0"/>
      </c:catAx>
      <c:valAx>
        <c:axId val="62366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5.334384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7448"/>
        <c:axId val="623667056"/>
      </c:barChart>
      <c:catAx>
        <c:axId val="6236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7056"/>
        <c:crosses val="autoZero"/>
        <c:auto val="1"/>
        <c:lblAlgn val="ctr"/>
        <c:lblOffset val="100"/>
        <c:noMultiLvlLbl val="0"/>
      </c:catAx>
      <c:valAx>
        <c:axId val="6236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1379.8746000000001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648"/>
        <c:axId val="623662352"/>
      </c:barChart>
      <c:catAx>
        <c:axId val="6236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2352"/>
        <c:crosses val="autoZero"/>
        <c:auto val="1"/>
        <c:lblAlgn val="ctr"/>
        <c:lblOffset val="100"/>
        <c:noMultiLvlLbl val="0"/>
      </c:catAx>
      <c:valAx>
        <c:axId val="6236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5708.357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3336"/>
        <c:axId val="623654120"/>
      </c:barChart>
      <c:catAx>
        <c:axId val="6236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4120"/>
        <c:crosses val="autoZero"/>
        <c:auto val="1"/>
        <c:lblAlgn val="ctr"/>
        <c:lblOffset val="100"/>
        <c:noMultiLvlLbl val="0"/>
      </c:catAx>
      <c:valAx>
        <c:axId val="62365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194.80074999999999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5096"/>
        <c:axId val="623652944"/>
      </c:barChart>
      <c:catAx>
        <c:axId val="6236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2944"/>
        <c:crosses val="autoZero"/>
        <c:auto val="1"/>
        <c:lblAlgn val="ctr"/>
        <c:lblOffset val="100"/>
        <c:noMultiLvlLbl val="0"/>
      </c:catAx>
      <c:valAx>
        <c:axId val="6236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180.17055999999999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4904"/>
        <c:axId val="623656472"/>
      </c:barChart>
      <c:catAx>
        <c:axId val="623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472"/>
        <c:crosses val="autoZero"/>
        <c:auto val="1"/>
        <c:lblAlgn val="ctr"/>
        <c:lblOffset val="100"/>
        <c:noMultiLvlLbl val="0"/>
      </c:catAx>
      <c:valAx>
        <c:axId val="6236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15.844016999999999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256"/>
        <c:axId val="623656080"/>
      </c:barChart>
      <c:catAx>
        <c:axId val="6236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080"/>
        <c:crosses val="autoZero"/>
        <c:auto val="1"/>
        <c:lblAlgn val="ctr"/>
        <c:lblOffset val="100"/>
        <c:noMultiLvlLbl val="0"/>
      </c:catAx>
      <c:valAx>
        <c:axId val="62365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1894.4408000000001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784"/>
        <c:axId val="623658432"/>
      </c:barChart>
      <c:catAx>
        <c:axId val="6236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8432"/>
        <c:crosses val="autoZero"/>
        <c:auto val="1"/>
        <c:lblAlgn val="ctr"/>
        <c:lblOffset val="100"/>
        <c:noMultiLvlLbl val="0"/>
      </c:catAx>
      <c:valAx>
        <c:axId val="623658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0.19470301000000001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2744"/>
        <c:axId val="623655688"/>
      </c:barChart>
      <c:catAx>
        <c:axId val="6236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5688"/>
        <c:crosses val="autoZero"/>
        <c:auto val="1"/>
        <c:lblAlgn val="ctr"/>
        <c:lblOffset val="100"/>
        <c:noMultiLvlLbl val="0"/>
      </c:catAx>
      <c:valAx>
        <c:axId val="6236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5.169187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8824"/>
        <c:axId val="623659216"/>
      </c:barChart>
      <c:catAx>
        <c:axId val="6236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9216"/>
        <c:crosses val="autoZero"/>
        <c:auto val="1"/>
        <c:lblAlgn val="ctr"/>
        <c:lblOffset val="100"/>
        <c:noMultiLvlLbl val="0"/>
      </c:catAx>
      <c:valAx>
        <c:axId val="62365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55.399025000000002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2496"/>
        <c:axId val="610269752"/>
      </c:barChart>
      <c:catAx>
        <c:axId val="61027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9752"/>
        <c:crosses val="autoZero"/>
        <c:auto val="1"/>
        <c:lblAlgn val="ctr"/>
        <c:lblOffset val="100"/>
        <c:noMultiLvlLbl val="0"/>
      </c:catAx>
      <c:valAx>
        <c:axId val="61026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149.37923000000001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000"/>
        <c:axId val="623664704"/>
      </c:barChart>
      <c:catAx>
        <c:axId val="6236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704"/>
        <c:crosses val="autoZero"/>
        <c:auto val="1"/>
        <c:lblAlgn val="ctr"/>
        <c:lblOffset val="100"/>
        <c:noMultiLvlLbl val="0"/>
      </c:catAx>
      <c:valAx>
        <c:axId val="6236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65.204660000000004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1568"/>
        <c:axId val="623661960"/>
      </c:barChart>
      <c:catAx>
        <c:axId val="6236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1960"/>
        <c:crosses val="autoZero"/>
        <c:auto val="1"/>
        <c:lblAlgn val="ctr"/>
        <c:lblOffset val="100"/>
        <c:noMultiLvlLbl val="0"/>
      </c:catAx>
      <c:valAx>
        <c:axId val="6236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16.079000000000001</c:v>
                </c:pt>
                <c:pt idx="1">
                  <c:v>7.2779999999999996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663920"/>
        <c:axId val="623664312"/>
      </c:barChart>
      <c:catAx>
        <c:axId val="6236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312"/>
        <c:crosses val="autoZero"/>
        <c:auto val="1"/>
        <c:lblAlgn val="ctr"/>
        <c:lblOffset val="100"/>
        <c:noMultiLvlLbl val="0"/>
      </c:catAx>
      <c:valAx>
        <c:axId val="62366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7.411797</c:v>
                </c:pt>
                <c:pt idx="1">
                  <c:v>11.736014000000001</c:v>
                </c:pt>
                <c:pt idx="2">
                  <c:v>14.362781999999999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1419.8477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1768"/>
        <c:axId val="623393928"/>
      </c:barChart>
      <c:catAx>
        <c:axId val="623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3928"/>
        <c:crosses val="autoZero"/>
        <c:auto val="1"/>
        <c:lblAlgn val="ctr"/>
        <c:lblOffset val="100"/>
        <c:noMultiLvlLbl val="0"/>
      </c:catAx>
      <c:valAx>
        <c:axId val="62339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30.61571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024"/>
        <c:axId val="623396280"/>
      </c:barChart>
      <c:catAx>
        <c:axId val="62339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280"/>
        <c:crosses val="autoZero"/>
        <c:auto val="1"/>
        <c:lblAlgn val="ctr"/>
        <c:lblOffset val="100"/>
        <c:noMultiLvlLbl val="0"/>
      </c:catAx>
      <c:valAx>
        <c:axId val="62339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76.459999999999994</c:v>
                </c:pt>
                <c:pt idx="1">
                  <c:v>8.73</c:v>
                </c:pt>
                <c:pt idx="2">
                  <c:v>14.81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391184"/>
        <c:axId val="623398632"/>
      </c:barChart>
      <c:catAx>
        <c:axId val="6233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8632"/>
        <c:crosses val="autoZero"/>
        <c:auto val="1"/>
        <c:lblAlgn val="ctr"/>
        <c:lblOffset val="100"/>
        <c:noMultiLvlLbl val="0"/>
      </c:catAx>
      <c:valAx>
        <c:axId val="62339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2332.5925000000002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2552"/>
        <c:axId val="623402160"/>
      </c:barChart>
      <c:catAx>
        <c:axId val="623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2160"/>
        <c:crosses val="autoZero"/>
        <c:auto val="1"/>
        <c:lblAlgn val="ctr"/>
        <c:lblOffset val="100"/>
        <c:noMultiLvlLbl val="0"/>
      </c:catAx>
      <c:valAx>
        <c:axId val="62340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301.10120000000001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5104"/>
        <c:axId val="623391968"/>
      </c:barChart>
      <c:catAx>
        <c:axId val="6233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1968"/>
        <c:crosses val="autoZero"/>
        <c:auto val="1"/>
        <c:lblAlgn val="ctr"/>
        <c:lblOffset val="100"/>
        <c:noMultiLvlLbl val="0"/>
      </c:catAx>
      <c:valAx>
        <c:axId val="6233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778.1019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0984"/>
        <c:axId val="623396672"/>
      </c:barChart>
      <c:catAx>
        <c:axId val="6234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672"/>
        <c:crosses val="autoZero"/>
        <c:auto val="1"/>
        <c:lblAlgn val="ctr"/>
        <c:lblOffset val="100"/>
        <c:noMultiLvlLbl val="0"/>
      </c:catAx>
      <c:valAx>
        <c:axId val="6233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2.0857937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7792"/>
        <c:axId val="610272104"/>
      </c:barChart>
      <c:catAx>
        <c:axId val="6102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104"/>
        <c:crosses val="autoZero"/>
        <c:auto val="1"/>
        <c:lblAlgn val="ctr"/>
        <c:lblOffset val="100"/>
        <c:noMultiLvlLbl val="0"/>
      </c:catAx>
      <c:valAx>
        <c:axId val="61027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13734.13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1576"/>
        <c:axId val="623390792"/>
      </c:barChart>
      <c:catAx>
        <c:axId val="6233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0792"/>
        <c:crosses val="autoZero"/>
        <c:auto val="1"/>
        <c:lblAlgn val="ctr"/>
        <c:lblOffset val="100"/>
        <c:noMultiLvlLbl val="0"/>
      </c:catAx>
      <c:valAx>
        <c:axId val="6233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32.595260000000003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808"/>
        <c:axId val="623400592"/>
      </c:barChart>
      <c:catAx>
        <c:axId val="6233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0592"/>
        <c:crosses val="autoZero"/>
        <c:auto val="1"/>
        <c:lblAlgn val="ctr"/>
        <c:lblOffset val="100"/>
        <c:noMultiLvlLbl val="0"/>
      </c:catAx>
      <c:valAx>
        <c:axId val="623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2.8910171999999998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7064"/>
        <c:axId val="623397456"/>
      </c:barChart>
      <c:catAx>
        <c:axId val="62339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7456"/>
        <c:crosses val="autoZero"/>
        <c:auto val="1"/>
        <c:lblAlgn val="ctr"/>
        <c:lblOffset val="100"/>
        <c:noMultiLvlLbl val="0"/>
      </c:catAx>
      <c:valAx>
        <c:axId val="623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592.98680000000002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1128"/>
        <c:axId val="610265048"/>
      </c:barChart>
      <c:catAx>
        <c:axId val="6102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5048"/>
        <c:crosses val="autoZero"/>
        <c:auto val="1"/>
        <c:lblAlgn val="ctr"/>
        <c:lblOffset val="100"/>
        <c:noMultiLvlLbl val="0"/>
      </c:catAx>
      <c:valAx>
        <c:axId val="61026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1.8557872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2304"/>
        <c:axId val="610266616"/>
      </c:barChart>
      <c:catAx>
        <c:axId val="6102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616"/>
        <c:crosses val="autoZero"/>
        <c:auto val="1"/>
        <c:lblAlgn val="ctr"/>
        <c:lblOffset val="100"/>
        <c:noMultiLvlLbl val="0"/>
      </c:catAx>
      <c:valAx>
        <c:axId val="61026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24.443707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3672"/>
        <c:axId val="610274848"/>
      </c:barChart>
      <c:catAx>
        <c:axId val="61027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4848"/>
        <c:crosses val="autoZero"/>
        <c:auto val="1"/>
        <c:lblAlgn val="ctr"/>
        <c:lblOffset val="100"/>
        <c:noMultiLvlLbl val="0"/>
      </c:catAx>
      <c:valAx>
        <c:axId val="61027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2.8910171999999998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4456"/>
        <c:axId val="610275240"/>
      </c:barChart>
      <c:catAx>
        <c:axId val="6102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5240"/>
        <c:crosses val="autoZero"/>
        <c:auto val="1"/>
        <c:lblAlgn val="ctr"/>
        <c:lblOffset val="100"/>
        <c:noMultiLvlLbl val="0"/>
      </c:catAx>
      <c:valAx>
        <c:axId val="61027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1194.4625000000001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6024"/>
        <c:axId val="610272888"/>
      </c:barChart>
      <c:catAx>
        <c:axId val="610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888"/>
        <c:crosses val="autoZero"/>
        <c:auto val="1"/>
        <c:lblAlgn val="ctr"/>
        <c:lblOffset val="100"/>
        <c:noMultiLvlLbl val="0"/>
      </c:catAx>
      <c:valAx>
        <c:axId val="61027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8.4387670000000004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8232"/>
        <c:axId val="623668624"/>
      </c:barChart>
      <c:catAx>
        <c:axId val="6236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8624"/>
        <c:crosses val="autoZero"/>
        <c:auto val="1"/>
        <c:lblAlgn val="ctr"/>
        <c:lblOffset val="100"/>
        <c:noMultiLvlLbl val="0"/>
      </c:catAx>
      <c:valAx>
        <c:axId val="62366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강영희, ID : H1900919)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13일 10:34:23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2332.5925000000002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78.172250000000005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55.399025000000002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76.459999999999994</v>
      </c>
      <c r="G8" s="59">
        <f>'DRIs DATA 입력'!G8</f>
        <v>8.73</v>
      </c>
      <c r="H8" s="59">
        <f>'DRIs DATA 입력'!H8</f>
        <v>14.81</v>
      </c>
      <c r="I8" s="46"/>
      <c r="J8" s="59" t="s">
        <v>215</v>
      </c>
      <c r="K8" s="59">
        <f>'DRIs DATA 입력'!K8</f>
        <v>16.079000000000001</v>
      </c>
      <c r="L8" s="59">
        <f>'DRIs DATA 입력'!L8</f>
        <v>7.2779999999999996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1419.8477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30.61571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2.0857937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592.98680000000002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301.10120000000001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2.8823283000000002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1.8557872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24.443707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2.8910171999999998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1194.4625000000001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8.4387670000000004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2.1035042000000002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5.334384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778.1019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1379.8746000000001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13734.13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5708.357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194.80074999999999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180.17055999999999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32.595260000000003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15.844016999999999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1894.4408000000001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0.19470301000000001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5.169187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149.37923000000001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65.204660000000004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2" sqref="G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285</v>
      </c>
      <c r="C5" s="65" t="s">
        <v>286</v>
      </c>
      <c r="E5" s="65"/>
      <c r="F5" s="65" t="s">
        <v>287</v>
      </c>
      <c r="G5" s="65" t="s">
        <v>288</v>
      </c>
      <c r="H5" s="65" t="s">
        <v>45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286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286</v>
      </c>
    </row>
    <row r="6" spans="1:27" x14ac:dyDescent="0.3">
      <c r="A6" s="65" t="s">
        <v>281</v>
      </c>
      <c r="B6" s="65">
        <v>2000</v>
      </c>
      <c r="C6" s="65">
        <v>2332.5925000000002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45</v>
      </c>
      <c r="P6" s="65">
        <v>55</v>
      </c>
      <c r="Q6" s="65">
        <v>0</v>
      </c>
      <c r="R6" s="65">
        <v>0</v>
      </c>
      <c r="S6" s="65">
        <v>78.172250000000005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55.399025000000002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76.459999999999994</v>
      </c>
      <c r="G8" s="65">
        <v>8.73</v>
      </c>
      <c r="H8" s="65">
        <v>14.81</v>
      </c>
      <c r="J8" s="65" t="s">
        <v>299</v>
      </c>
      <c r="K8" s="65">
        <v>16.079000000000001</v>
      </c>
      <c r="L8" s="65">
        <v>7.2779999999999996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286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286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286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286</v>
      </c>
    </row>
    <row r="16" spans="1:27" x14ac:dyDescent="0.3">
      <c r="A16" s="65" t="s">
        <v>305</v>
      </c>
      <c r="B16" s="65">
        <v>500</v>
      </c>
      <c r="C16" s="65">
        <v>700</v>
      </c>
      <c r="D16" s="65">
        <v>0</v>
      </c>
      <c r="E16" s="65">
        <v>3000</v>
      </c>
      <c r="F16" s="65">
        <v>1419.8477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30.61571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2.0857937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592.98680000000002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307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309</v>
      </c>
      <c r="P24" s="69"/>
      <c r="Q24" s="69"/>
      <c r="R24" s="69"/>
      <c r="S24" s="69"/>
      <c r="T24" s="69"/>
      <c r="V24" s="69" t="s">
        <v>310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313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286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286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286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286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286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286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286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286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301.10120000000001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2.8823283000000002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1.8557872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24.443707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2.8910171999999998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1194.4625000000001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8.4387670000000004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2.1035042000000002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5.334384</v>
      </c>
    </row>
    <row r="33" spans="1:68" x14ac:dyDescent="0.3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318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320</v>
      </c>
      <c r="P34" s="69"/>
      <c r="Q34" s="69"/>
      <c r="R34" s="69"/>
      <c r="S34" s="69"/>
      <c r="T34" s="69"/>
      <c r="V34" s="69" t="s">
        <v>321</v>
      </c>
      <c r="W34" s="69"/>
      <c r="X34" s="69"/>
      <c r="Y34" s="69"/>
      <c r="Z34" s="69"/>
      <c r="AA34" s="69"/>
      <c r="AC34" s="69" t="s">
        <v>322</v>
      </c>
      <c r="AD34" s="69"/>
      <c r="AE34" s="69"/>
      <c r="AF34" s="69"/>
      <c r="AG34" s="69"/>
      <c r="AH34" s="69"/>
      <c r="AJ34" s="69" t="s">
        <v>323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286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286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286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286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286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778.1019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1379.8746000000001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13734.13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5708.357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194.80074999999999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180.17055999999999</v>
      </c>
    </row>
    <row r="43" spans="1:68" x14ac:dyDescent="0.3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327</v>
      </c>
      <c r="P44" s="69"/>
      <c r="Q44" s="69"/>
      <c r="R44" s="69"/>
      <c r="S44" s="69"/>
      <c r="T44" s="69"/>
      <c r="V44" s="69" t="s">
        <v>328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286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286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286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286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286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286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286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286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32.595260000000003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15.844016999999999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1894.4408000000001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0.19470301000000001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5.169187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149.37923000000001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65.204660000000004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9" sqref="H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339</v>
      </c>
      <c r="D2" s="61">
        <v>68</v>
      </c>
      <c r="E2" s="61">
        <v>2332.5925000000002</v>
      </c>
      <c r="F2" s="61">
        <v>403.57866999999999</v>
      </c>
      <c r="G2" s="61">
        <v>46.077292999999997</v>
      </c>
      <c r="H2" s="61">
        <v>33.533133999999997</v>
      </c>
      <c r="I2" s="61">
        <v>12.54416</v>
      </c>
      <c r="J2" s="61">
        <v>78.172250000000005</v>
      </c>
      <c r="K2" s="61">
        <v>54.44659</v>
      </c>
      <c r="L2" s="61">
        <v>23.725662</v>
      </c>
      <c r="M2" s="61">
        <v>55.399025000000002</v>
      </c>
      <c r="N2" s="61">
        <v>3.6044122999999999</v>
      </c>
      <c r="O2" s="61">
        <v>31.699456999999999</v>
      </c>
      <c r="P2" s="61">
        <v>1793.5398</v>
      </c>
      <c r="Q2" s="61">
        <v>55.468597000000003</v>
      </c>
      <c r="R2" s="61">
        <v>1419.8477</v>
      </c>
      <c r="S2" s="61">
        <v>54.519123</v>
      </c>
      <c r="T2" s="61">
        <v>16383.9375</v>
      </c>
      <c r="U2" s="61">
        <v>2.0857937</v>
      </c>
      <c r="V2" s="61">
        <v>30.61571</v>
      </c>
      <c r="W2" s="61">
        <v>592.98680000000002</v>
      </c>
      <c r="X2" s="61">
        <v>301.10120000000001</v>
      </c>
      <c r="Y2" s="61">
        <v>2.8823283000000002</v>
      </c>
      <c r="Z2" s="61">
        <v>1.8557872</v>
      </c>
      <c r="AA2" s="61">
        <v>24.443707</v>
      </c>
      <c r="AB2" s="61">
        <v>2.8910171999999998</v>
      </c>
      <c r="AC2" s="61">
        <v>1194.4625000000001</v>
      </c>
      <c r="AD2" s="61">
        <v>8.4387670000000004</v>
      </c>
      <c r="AE2" s="61">
        <v>2.1035042000000002</v>
      </c>
      <c r="AF2" s="61">
        <v>5.334384</v>
      </c>
      <c r="AG2" s="61">
        <v>778.1019</v>
      </c>
      <c r="AH2" s="61">
        <v>603.40800000000002</v>
      </c>
      <c r="AI2" s="61">
        <v>174.69391999999999</v>
      </c>
      <c r="AJ2" s="61">
        <v>1379.8746000000001</v>
      </c>
      <c r="AK2" s="61">
        <v>13734.13</v>
      </c>
      <c r="AL2" s="61">
        <v>194.80074999999999</v>
      </c>
      <c r="AM2" s="61">
        <v>5708.357</v>
      </c>
      <c r="AN2" s="61">
        <v>180.17055999999999</v>
      </c>
      <c r="AO2" s="61">
        <v>32.595260000000003</v>
      </c>
      <c r="AP2" s="61">
        <v>29.225294000000002</v>
      </c>
      <c r="AQ2" s="61">
        <v>3.3699680000000001</v>
      </c>
      <c r="AR2" s="61">
        <v>15.844016999999999</v>
      </c>
      <c r="AS2" s="61">
        <v>1894.4408000000001</v>
      </c>
      <c r="AT2" s="61">
        <v>0.19470301000000001</v>
      </c>
      <c r="AU2" s="61">
        <v>5.169187</v>
      </c>
      <c r="AV2" s="61">
        <v>149.37923000000001</v>
      </c>
      <c r="AW2" s="61">
        <v>65.204660000000004</v>
      </c>
      <c r="AX2" s="61">
        <v>0.22367159</v>
      </c>
      <c r="AY2" s="61">
        <v>1.6971483999999999</v>
      </c>
      <c r="AZ2" s="61">
        <v>185.20187000000001</v>
      </c>
      <c r="BA2" s="61">
        <v>33.549219999999998</v>
      </c>
      <c r="BB2" s="61">
        <v>7.411797</v>
      </c>
      <c r="BC2" s="61">
        <v>11.736014000000001</v>
      </c>
      <c r="BD2" s="61">
        <v>14.362781999999999</v>
      </c>
      <c r="BE2" s="61">
        <v>0.81706804</v>
      </c>
      <c r="BF2" s="61">
        <v>4.7535809999999996</v>
      </c>
      <c r="BG2" s="61">
        <v>4.5795576000000001E-4</v>
      </c>
      <c r="BH2" s="61">
        <v>5.6595579999999999E-4</v>
      </c>
      <c r="BI2" s="61">
        <v>4.6435341999999998E-4</v>
      </c>
      <c r="BJ2" s="61">
        <v>2.5726990000000002E-2</v>
      </c>
      <c r="BK2" s="61">
        <v>3.5227366999999997E-5</v>
      </c>
      <c r="BL2" s="61">
        <v>0.75781929999999997</v>
      </c>
      <c r="BM2" s="61">
        <v>9.3296510000000001</v>
      </c>
      <c r="BN2" s="61">
        <v>3.4080314999999999</v>
      </c>
      <c r="BO2" s="61">
        <v>137.77023</v>
      </c>
      <c r="BP2" s="61">
        <v>28.874003999999999</v>
      </c>
      <c r="BQ2" s="61">
        <v>45.965960000000003</v>
      </c>
      <c r="BR2" s="61">
        <v>149.46145999999999</v>
      </c>
      <c r="BS2" s="61">
        <v>18.384060000000002</v>
      </c>
      <c r="BT2" s="61">
        <v>39.924019999999999</v>
      </c>
      <c r="BU2" s="61">
        <v>0.51115259999999996</v>
      </c>
      <c r="BV2" s="61">
        <v>2.0564039999999999E-2</v>
      </c>
      <c r="BW2" s="61">
        <v>2.5259806999999999</v>
      </c>
      <c r="BX2" s="61">
        <v>2.3578066999999998</v>
      </c>
      <c r="BY2" s="61">
        <v>4.7325409999999998E-2</v>
      </c>
      <c r="BZ2" s="61">
        <v>7.0695014000000001E-4</v>
      </c>
      <c r="CA2" s="61">
        <v>0.35701063</v>
      </c>
      <c r="CB2" s="61">
        <v>9.1484819999999994E-3</v>
      </c>
      <c r="CC2" s="61">
        <v>7.560124E-2</v>
      </c>
      <c r="CD2" s="61">
        <v>0.77801849999999995</v>
      </c>
      <c r="CE2" s="61">
        <v>6.6720589999999996E-2</v>
      </c>
      <c r="CF2" s="61">
        <v>0.15313979999999999</v>
      </c>
      <c r="CG2" s="61">
        <v>2.4750000000000001E-7</v>
      </c>
      <c r="CH2" s="61">
        <v>1.5319341E-2</v>
      </c>
      <c r="CI2" s="61">
        <v>0</v>
      </c>
      <c r="CJ2" s="61">
        <v>1.7042543000000001</v>
      </c>
      <c r="CK2" s="61">
        <v>1.0427802999999999E-2</v>
      </c>
      <c r="CL2" s="61">
        <v>3.8809817</v>
      </c>
      <c r="CM2" s="61">
        <v>8.4859159999999996</v>
      </c>
      <c r="CN2" s="61">
        <v>2227.1345000000001</v>
      </c>
      <c r="CO2" s="61">
        <v>3957.0619999999999</v>
      </c>
      <c r="CP2" s="61">
        <v>2352.5331999999999</v>
      </c>
      <c r="CQ2" s="61">
        <v>867.60834</v>
      </c>
      <c r="CR2" s="61">
        <v>480.02213</v>
      </c>
      <c r="CS2" s="61">
        <v>306.95794999999998</v>
      </c>
      <c r="CT2" s="61">
        <v>2268.1624000000002</v>
      </c>
      <c r="CU2" s="61">
        <v>1368.0242000000001</v>
      </c>
      <c r="CV2" s="61">
        <v>972.59105999999997</v>
      </c>
      <c r="CW2" s="61">
        <v>1659.6835000000001</v>
      </c>
      <c r="CX2" s="61">
        <v>510.27478000000002</v>
      </c>
      <c r="CY2" s="61">
        <v>2918.1444999999999</v>
      </c>
      <c r="CZ2" s="61">
        <v>1676.8317</v>
      </c>
      <c r="DA2" s="61">
        <v>3606.2546000000002</v>
      </c>
      <c r="DB2" s="61">
        <v>3511.3076000000001</v>
      </c>
      <c r="DC2" s="61">
        <v>5303.8525</v>
      </c>
      <c r="DD2" s="61">
        <v>8494.4709999999995</v>
      </c>
      <c r="DE2" s="61">
        <v>1740.8438000000001</v>
      </c>
      <c r="DF2" s="61">
        <v>3475.3245000000002</v>
      </c>
      <c r="DG2" s="61">
        <v>1894.4928</v>
      </c>
      <c r="DH2" s="61">
        <v>70.212860000000006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33.549219999999998</v>
      </c>
      <c r="B6">
        <f>BB2</f>
        <v>7.411797</v>
      </c>
      <c r="C6">
        <f>BC2</f>
        <v>11.736014000000001</v>
      </c>
      <c r="D6">
        <f>BD2</f>
        <v>14.362781999999999</v>
      </c>
    </row>
    <row r="7" spans="1:113" x14ac:dyDescent="0.3">
      <c r="B7">
        <f>ROUND(B6/MAX($B$6,$C$6,$D$6),1)</f>
        <v>0.5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19499</v>
      </c>
      <c r="C2" s="56">
        <f ca="1">YEAR(TODAY())-YEAR(B2)+IF(TODAY()&gt;=DATE(YEAR(TODAY()),MONTH(B2),DAY(B2)),0,-1)</f>
        <v>68</v>
      </c>
      <c r="E2" s="52">
        <v>161.6</v>
      </c>
      <c r="F2" s="53" t="s">
        <v>275</v>
      </c>
      <c r="G2" s="52">
        <v>58.2</v>
      </c>
      <c r="H2" s="51" t="s">
        <v>40</v>
      </c>
      <c r="I2" s="72">
        <f>ROUND(G3/E3^2,1)</f>
        <v>22.3</v>
      </c>
    </row>
    <row r="3" spans="1:9" x14ac:dyDescent="0.3">
      <c r="E3" s="51">
        <f>E2/100</f>
        <v>1.6159999999999999</v>
      </c>
      <c r="F3" s="51" t="s">
        <v>39</v>
      </c>
      <c r="G3" s="51">
        <f>G2</f>
        <v>58.2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강영희, ID : H1900919)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13일 10:34:23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161.6</v>
      </c>
      <c r="L12" s="129"/>
      <c r="M12" s="122">
        <f>'개인정보 및 신체계측 입력'!G2</f>
        <v>58.2</v>
      </c>
      <c r="N12" s="123"/>
      <c r="O12" s="118" t="s">
        <v>270</v>
      </c>
      <c r="P12" s="112"/>
      <c r="Q12" s="115">
        <f>'개인정보 및 신체계측 입력'!I2</f>
        <v>22.3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강영희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76.459999999999994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8.73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14.81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7.3</v>
      </c>
      <c r="L72" s="36" t="s">
        <v>52</v>
      </c>
      <c r="M72" s="36">
        <f>ROUND('DRIs DATA'!K8,1)</f>
        <v>16.100000000000001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189.31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255.13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301.10000000000002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192.73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97.26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915.61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325.95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2021-10-13T01:44:59Z</dcterms:modified>
</cp:coreProperties>
</file>