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<sst xmlns="http://schemas.openxmlformats.org/spreadsheetml/2006/main" count="692" uniqueCount="340">
  <si>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</si>
  <si>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</si>
  <si>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</si>
  <si>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</si>
  <si>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</si>
  <si>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</si>
  <si>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</si>
  <si>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</si>
  <si>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</si>
  <si>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</si>
  <si>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</si>
  <si>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</si>
  <si>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</si>
  <si>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</si>
  <si>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</si>
  <si>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</si>
  <si>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</si>
  <si>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</si>
  <si>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</si>
  <si>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</si>
  <si>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</si>
  <si>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</si>
  <si>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</si>
  <si>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</si>
  <si>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</si>
  <si>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</si>
  <si>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</si>
  <si>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</si>
  <si>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</si>
  <si>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</si>
  <si>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</si>
  <si>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</si>
  <si>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</si>
  <si>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</si>
  <si>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</si>
  <si>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</si>
  <si>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</si>
  <si>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</si>
  <si>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</si>
  <si>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</si>
  <si>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</si>
  <si>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</si>
  <si>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</si>
  <si>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</si>
  <si>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</si>
  <si>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</si>
  <si>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</si>
  <si>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</si>
  <si>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</si>
  <si>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</si>
  <si>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</si>
  <si>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</si>
  <si>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</si>
  <si>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</si>
  <si>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</si>
  <si>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</si>
  <si>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</si>
  <si>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</si>
  <si>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</si>
  <si>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</si>
  <si>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</si>
  <si>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</si>
  <si>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</si>
  <si>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</si>
  <si>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</si>
  <si>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</si>
  <si>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</si>
  <si>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</si>
  <si>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</si>
  <si>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</si>
  <si>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</si>
  <si>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</si>
  <si>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</si>
  <si>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</si>
  <si>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</si>
  <si>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</si>
  <si>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</si>
  <si>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</si>
  <si>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</si>
  <si>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</si>
  <si>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</si>
  <si>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</si>
  <si>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</si>
  <si>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</si>
  <si>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</si>
  <si>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</si>
  <si>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</si>
  <si>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</si>
  <si>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</si>
  <si>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</si>
  <si>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</si>
  <si>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</si>
  <si>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</si>
  <si>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</si>
  <si>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</si>
  <si>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</si>
  <si>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</si>
  <si>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</si>
  <si>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</si>
  <si>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</si>
  <si>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</si>
  <si>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</si>
  <si>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</si>
  <si>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</si>
  <si>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</si>
  <si>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</si>
  <si>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</si>
  <si>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</si>
  <si>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</si>
  <si>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</si>
  <si>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</si>
  <si>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</si>
  <si>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</si>
  <si>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</si>
  <si>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</si>
  <si>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</si>
  <si>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</si>
  <si>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</si>
  <si>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</si>
  <si>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</si>
  <si>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</si>
  <si>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</si>
  <si>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</si>
  <si>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</si>
  <si>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</si>
  <si>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</si>
  <si>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</si>
  <si>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</si>
  <si>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</si>
  <si>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</si>
  <si>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</si>
  <si>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</si>
  <si>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</si>
  <si>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</si>
  <si>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</si>
  <si>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</si>
  <si>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</si>
  <si>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</si>
  <si>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</si>
  <si>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</si>
  <si>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</si>
  <si>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</si>
  <si>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</si>
  <si>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</si>
  <si>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</si>
  <si>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</si>
  <si>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</si>
  <si>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</si>
  <si>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</si>
  <si>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</si>
  <si>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</si>
  <si>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</si>
  <si>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</si>
  <si>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</si>
  <si>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</si>
  <si>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</si>
  <si>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</si>
  <si>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</si>
  <si>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</si>
  <si>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</si>
  <si>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</si>
  <si>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</si>
  <si>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</si>
  <si>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</si>
  <si>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</si>
  <si>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</si>
  <si>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</si>
  <si>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</si>
  <si>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</si>
  <si>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</si>
  <si>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</si>
  <si>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</si>
  <si>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</si>
  <si>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</si>
  <si>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</si>
  <si>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</si>
  <si>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</si>
  <si>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</si>
  <si>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</si>
  <si>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</si>
  <si>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</si>
  <si>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</si>
  <si>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</si>
  <si>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</si>
  <si>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</si>
  <si>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</si>
  <si>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</si>
  <si>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</si>
  <si>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</si>
  <si>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</si>
  <si>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</si>
  <si>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</si>
  <si>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</si>
  <si>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</si>
  <si>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</si>
  <si>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</si>
  <si>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</si>
  <si>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</si>
  <si>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</si>
  <si>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</si>
  <si>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</si>
  <si>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</si>
  <si>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</si>
  <si>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</si>
  <si>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</si>
  <si>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</si>
  <si>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</si>
  <si>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</si>
  <si>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</si>
  <si>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</si>
  <si>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</si>
  <si>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</si>
  <si>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</si>
  <si>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</si>
  <si>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</si>
  <si>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</si>
  <si>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</si>
  <si>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</si>
  <si>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</si>
  <si>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</si>
  <si>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</si>
  <si>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</si>
  <si>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</si>
  <si>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</si>
  <si>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</si>
  <si>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</si>
  <si>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</si>
  <si>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</si>
  <si>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</si>
  <si>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</si>
  <si>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</si>
  <si>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</si>
  <si>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</si>
  <si>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</si>
  <si>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</si>
  <si>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</si>
  <si>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</si>
  <si>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</si>
  <si>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</si>
  <si>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</si>
  <si>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</si>
  <si>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</si>
  <si>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</si>
  <si>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</si>
  <si>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</si>
  <si>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</si>
  <si>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</si>
  <si>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</si>
  <si>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</si>
  <si>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</si>
  <si>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</si>
  <si>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</si>
  <si>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</si>
  <si>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</si>
  <si>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</si>
  <si>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</si>
  <si>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</si>
  <si>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</si>
  <si>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</si>
  <si>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</si>
  <si>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</si>
  <si>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</si>
  <si>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</si>
  <si>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</si>
  <si>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</si>
  <si>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</si>
  <si>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</si>
  <si>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</si>
  <si>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</si>
  <si>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</si>
  <si>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</si>
  <si>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</si>
  <si>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</si>
  <si>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</si>
  <si>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</si>
  <si>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</si>
  <si>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</si>
  <si>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</si>
  <si>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</si>
  <si>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</si>
  <si>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</si>
  <si>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</si>
  <si>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</si>
  <si>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</si>
  <si>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</si>
  <si>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</si>
  <si>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</si>
  <si>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</si>
  <si>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</si>
  <si>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</si>
  <si>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</si>
  <si>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</si>
  <si>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</si>
  <si>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</si>
  <si>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</si>
  <si>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</si>
  <si>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</si>
  <si>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</si>
  <si>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</si>
  <si>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</si>
  <si>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</si>
  <si>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</si>
  <si>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</si>
  <si>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</si>
  <si>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</si>
  <si>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</si>
  <si>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</si>
  <si>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</si>
  <si>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</si>
  <si>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</si>
  <si>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</si>
  <si>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</si>
  <si>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</si>
  <si>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</si>
  <si>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</si>
  <si>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</si>
  <si>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</si>
  <si>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</si>
  <si>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</si>
  <si>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</si>
  <si>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</si>
  <si>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</si>
  <si>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</si>
  <si>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</si>
  <si>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</si>
  <si>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</si>
  <si>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</si>
  <si>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</si>
  <si>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</si>
  <si>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</si>
  <si>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</si>
  <si>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</si>
  <si>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</si>
  <si>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</si>
  <si>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</si>
  <si>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</si>
  <si>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김양숙, ID : H1900922)</t>
  </si>
  <si>
    <t>2021년 10월 13일 10:38:30</t>
  </si>
  <si>
    <t>H1900922</t>
  </si>
  <si>
    <t>김양숙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</si>
</sst>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64.336169999999996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0736"/>
        <c:axId val="610266224"/>
      </c:barChart>
      <c:catAx>
        <c:axId val="61026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224"/>
        <c:crosses val="autoZero"/>
        <c:auto val="1"/>
        <c:lblAlgn val="ctr"/>
        <c:lblOffset val="100"/>
        <c:noMultiLvlLbl val="0"/>
      </c:catAx>
      <c:valAx>
        <c:axId val="61026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1.9813162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6272"/>
        <c:axId val="623666664"/>
      </c:barChart>
      <c:catAx>
        <c:axId val="6236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6664"/>
        <c:crosses val="autoZero"/>
        <c:auto val="1"/>
        <c:lblAlgn val="ctr"/>
        <c:lblOffset val="100"/>
        <c:noMultiLvlLbl val="0"/>
      </c:catAx>
      <c:valAx>
        <c:axId val="62366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2.5590853999999998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7448"/>
        <c:axId val="623667056"/>
      </c:barChart>
      <c:catAx>
        <c:axId val="6236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7056"/>
        <c:crosses val="autoZero"/>
        <c:auto val="1"/>
        <c:lblAlgn val="ctr"/>
        <c:lblOffset val="100"/>
        <c:noMultiLvlLbl val="0"/>
      </c:catAx>
      <c:valAx>
        <c:axId val="62366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1202.1494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648"/>
        <c:axId val="623662352"/>
      </c:barChart>
      <c:catAx>
        <c:axId val="62365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2352"/>
        <c:crosses val="autoZero"/>
        <c:auto val="1"/>
        <c:lblAlgn val="ctr"/>
        <c:lblOffset val="100"/>
        <c:noMultiLvlLbl val="0"/>
      </c:catAx>
      <c:valAx>
        <c:axId val="62366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3603.7707999999998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3336"/>
        <c:axId val="623654120"/>
      </c:barChart>
      <c:catAx>
        <c:axId val="62365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4120"/>
        <c:crosses val="autoZero"/>
        <c:auto val="1"/>
        <c:lblAlgn val="ctr"/>
        <c:lblOffset val="100"/>
        <c:noMultiLvlLbl val="0"/>
      </c:catAx>
      <c:valAx>
        <c:axId val="623654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114.84860999999999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5096"/>
        <c:axId val="623652944"/>
      </c:barChart>
      <c:catAx>
        <c:axId val="62366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2944"/>
        <c:crosses val="autoZero"/>
        <c:auto val="1"/>
        <c:lblAlgn val="ctr"/>
        <c:lblOffset val="100"/>
        <c:noMultiLvlLbl val="0"/>
      </c:catAx>
      <c:valAx>
        <c:axId val="6236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137.77975000000001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4904"/>
        <c:axId val="623656472"/>
      </c:barChart>
      <c:catAx>
        <c:axId val="62365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472"/>
        <c:crosses val="autoZero"/>
        <c:auto val="1"/>
        <c:lblAlgn val="ctr"/>
        <c:lblOffset val="100"/>
        <c:noMultiLvlLbl val="0"/>
      </c:catAx>
      <c:valAx>
        <c:axId val="62365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12.513960000000001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256"/>
        <c:axId val="623656080"/>
      </c:barChart>
      <c:catAx>
        <c:axId val="62365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080"/>
        <c:crosses val="autoZero"/>
        <c:auto val="1"/>
        <c:lblAlgn val="ctr"/>
        <c:lblOffset val="100"/>
        <c:noMultiLvlLbl val="0"/>
      </c:catAx>
      <c:valAx>
        <c:axId val="62365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765.04395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784"/>
        <c:axId val="623658432"/>
      </c:barChart>
      <c:catAx>
        <c:axId val="6236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8432"/>
        <c:crosses val="autoZero"/>
        <c:auto val="1"/>
        <c:lblAlgn val="ctr"/>
        <c:lblOffset val="100"/>
        <c:noMultiLvlLbl val="0"/>
      </c:catAx>
      <c:valAx>
        <c:axId val="623658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9.3242945000000001E-3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2744"/>
        <c:axId val="623655688"/>
      </c:barChart>
      <c:catAx>
        <c:axId val="62366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5688"/>
        <c:crosses val="autoZero"/>
        <c:auto val="1"/>
        <c:lblAlgn val="ctr"/>
        <c:lblOffset val="100"/>
        <c:noMultiLvlLbl val="0"/>
      </c:catAx>
      <c:valAx>
        <c:axId val="62365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4.7529396999999998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8824"/>
        <c:axId val="623659216"/>
      </c:barChart>
      <c:catAx>
        <c:axId val="62365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9216"/>
        <c:crosses val="autoZero"/>
        <c:auto val="1"/>
        <c:lblAlgn val="ctr"/>
        <c:lblOffset val="100"/>
        <c:noMultiLvlLbl val="0"/>
      </c:catAx>
      <c:valAx>
        <c:axId val="62365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32.487175000000001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2496"/>
        <c:axId val="610269752"/>
      </c:barChart>
      <c:catAx>
        <c:axId val="61027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9752"/>
        <c:crosses val="autoZero"/>
        <c:auto val="1"/>
        <c:lblAlgn val="ctr"/>
        <c:lblOffset val="100"/>
        <c:noMultiLvlLbl val="0"/>
      </c:catAx>
      <c:valAx>
        <c:axId val="61026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119.52642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000"/>
        <c:axId val="623664704"/>
      </c:barChart>
      <c:catAx>
        <c:axId val="62366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704"/>
        <c:crosses val="autoZero"/>
        <c:auto val="1"/>
        <c:lblAlgn val="ctr"/>
        <c:lblOffset val="100"/>
        <c:noMultiLvlLbl val="0"/>
      </c:catAx>
      <c:valAx>
        <c:axId val="6236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75.318179999999998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1568"/>
        <c:axId val="623661960"/>
      </c:barChart>
      <c:catAx>
        <c:axId val="6236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1960"/>
        <c:crosses val="autoZero"/>
        <c:auto val="1"/>
        <c:lblAlgn val="ctr"/>
        <c:lblOffset val="100"/>
        <c:noMultiLvlLbl val="0"/>
      </c:catAx>
      <c:valAx>
        <c:axId val="62366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11.125999999999999</c:v>
                </c:pt>
                <c:pt idx="1">
                  <c:v>9.5370000000000008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663920"/>
        <c:axId val="623664312"/>
      </c:barChart>
      <c:catAx>
        <c:axId val="6236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312"/>
        <c:crosses val="autoZero"/>
        <c:auto val="1"/>
        <c:lblAlgn val="ctr"/>
        <c:lblOffset val="100"/>
        <c:noMultiLvlLbl val="0"/>
      </c:catAx>
      <c:valAx>
        <c:axId val="62366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6.5101570000000004</c:v>
                </c:pt>
                <c:pt idx="1">
                  <c:v>7.9293250000000004</c:v>
                </c:pt>
                <c:pt idx="2">
                  <c:v>11.527760000000001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707.25030000000004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1768"/>
        <c:axId val="623393928"/>
      </c:barChart>
      <c:catAx>
        <c:axId val="623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3928"/>
        <c:crosses val="autoZero"/>
        <c:auto val="1"/>
        <c:lblAlgn val="ctr"/>
        <c:lblOffset val="100"/>
        <c:noMultiLvlLbl val="0"/>
      </c:catAx>
      <c:valAx>
        <c:axId val="623393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19.041656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024"/>
        <c:axId val="623396280"/>
      </c:barChart>
      <c:catAx>
        <c:axId val="62339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280"/>
        <c:crosses val="autoZero"/>
        <c:auto val="1"/>
        <c:lblAlgn val="ctr"/>
        <c:lblOffset val="100"/>
        <c:noMultiLvlLbl val="0"/>
      </c:catAx>
      <c:valAx>
        <c:axId val="62339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79.015000000000001</c:v>
                </c:pt>
                <c:pt idx="1">
                  <c:v>6.5730000000000004</c:v>
                </c:pt>
                <c:pt idx="2">
                  <c:v>14.412000000000001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391184"/>
        <c:axId val="623398632"/>
      </c:barChart>
      <c:catAx>
        <c:axId val="62339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8632"/>
        <c:crosses val="autoZero"/>
        <c:auto val="1"/>
        <c:lblAlgn val="ctr"/>
        <c:lblOffset val="100"/>
        <c:noMultiLvlLbl val="0"/>
      </c:catAx>
      <c:valAx>
        <c:axId val="62339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1931.2492999999999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2552"/>
        <c:axId val="623402160"/>
      </c:barChart>
      <c:catAx>
        <c:axId val="623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2160"/>
        <c:crosses val="autoZero"/>
        <c:auto val="1"/>
        <c:lblAlgn val="ctr"/>
        <c:lblOffset val="100"/>
        <c:noMultiLvlLbl val="0"/>
      </c:catAx>
      <c:valAx>
        <c:axId val="62340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149.67646999999999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5104"/>
        <c:axId val="623391968"/>
      </c:barChart>
      <c:catAx>
        <c:axId val="6233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1968"/>
        <c:crosses val="autoZero"/>
        <c:auto val="1"/>
        <c:lblAlgn val="ctr"/>
        <c:lblOffset val="100"/>
        <c:noMultiLvlLbl val="0"/>
      </c:catAx>
      <c:valAx>
        <c:axId val="62339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537.11425999999994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0984"/>
        <c:axId val="623396672"/>
      </c:barChart>
      <c:catAx>
        <c:axId val="62340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672"/>
        <c:crosses val="autoZero"/>
        <c:auto val="1"/>
        <c:lblAlgn val="ctr"/>
        <c:lblOffset val="100"/>
        <c:noMultiLvlLbl val="0"/>
      </c:catAx>
      <c:valAx>
        <c:axId val="6233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3.3759915999999999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7792"/>
        <c:axId val="610272104"/>
      </c:barChart>
      <c:catAx>
        <c:axId val="61026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104"/>
        <c:crosses val="autoZero"/>
        <c:auto val="1"/>
        <c:lblAlgn val="ctr"/>
        <c:lblOffset val="100"/>
        <c:noMultiLvlLbl val="0"/>
      </c:catAx>
      <c:valAx>
        <c:axId val="61027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7616.0654000000004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1576"/>
        <c:axId val="623390792"/>
      </c:barChart>
      <c:catAx>
        <c:axId val="62339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0792"/>
        <c:crosses val="autoZero"/>
        <c:auto val="1"/>
        <c:lblAlgn val="ctr"/>
        <c:lblOffset val="100"/>
        <c:noMultiLvlLbl val="0"/>
      </c:catAx>
      <c:valAx>
        <c:axId val="62339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17.021608000000001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808"/>
        <c:axId val="623400592"/>
      </c:barChart>
      <c:catAx>
        <c:axId val="62339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0592"/>
        <c:crosses val="autoZero"/>
        <c:auto val="1"/>
        <c:lblAlgn val="ctr"/>
        <c:lblOffset val="100"/>
        <c:noMultiLvlLbl val="0"/>
      </c:catAx>
      <c:valAx>
        <c:axId val="623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1.8412497000000001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7064"/>
        <c:axId val="623397456"/>
      </c:barChart>
      <c:catAx>
        <c:axId val="62339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7456"/>
        <c:crosses val="autoZero"/>
        <c:auto val="1"/>
        <c:lblAlgn val="ctr"/>
        <c:lblOffset val="100"/>
        <c:noMultiLvlLbl val="0"/>
      </c:catAx>
      <c:valAx>
        <c:axId val="623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383.68540000000002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1128"/>
        <c:axId val="610265048"/>
      </c:barChart>
      <c:catAx>
        <c:axId val="61026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5048"/>
        <c:crosses val="autoZero"/>
        <c:auto val="1"/>
        <c:lblAlgn val="ctr"/>
        <c:lblOffset val="100"/>
        <c:noMultiLvlLbl val="0"/>
      </c:catAx>
      <c:valAx>
        <c:axId val="61026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1.2432928000000001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2304"/>
        <c:axId val="610266616"/>
      </c:barChart>
      <c:catAx>
        <c:axId val="61026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616"/>
        <c:crosses val="autoZero"/>
        <c:auto val="1"/>
        <c:lblAlgn val="ctr"/>
        <c:lblOffset val="100"/>
        <c:noMultiLvlLbl val="0"/>
      </c:catAx>
      <c:valAx>
        <c:axId val="61026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16.346857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3672"/>
        <c:axId val="610274848"/>
      </c:barChart>
      <c:catAx>
        <c:axId val="61027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4848"/>
        <c:crosses val="autoZero"/>
        <c:auto val="1"/>
        <c:lblAlgn val="ctr"/>
        <c:lblOffset val="100"/>
        <c:noMultiLvlLbl val="0"/>
      </c:catAx>
      <c:valAx>
        <c:axId val="61027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1.8412497000000001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4456"/>
        <c:axId val="610275240"/>
      </c:barChart>
      <c:catAx>
        <c:axId val="61027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5240"/>
        <c:crosses val="autoZero"/>
        <c:auto val="1"/>
        <c:lblAlgn val="ctr"/>
        <c:lblOffset val="100"/>
        <c:noMultiLvlLbl val="0"/>
      </c:catAx>
      <c:valAx>
        <c:axId val="61027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706.7056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6024"/>
        <c:axId val="610272888"/>
      </c:barChart>
      <c:catAx>
        <c:axId val="610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888"/>
        <c:crosses val="autoZero"/>
        <c:auto val="1"/>
        <c:lblAlgn val="ctr"/>
        <c:lblOffset val="100"/>
        <c:noMultiLvlLbl val="0"/>
      </c:catAx>
      <c:valAx>
        <c:axId val="61027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6.3253240000000002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8232"/>
        <c:axId val="623668624"/>
      </c:barChart>
      <c:catAx>
        <c:axId val="62366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8624"/>
        <c:crosses val="autoZero"/>
        <c:auto val="1"/>
        <c:lblAlgn val="ctr"/>
        <c:lblOffset val="100"/>
        <c:noMultiLvlLbl val="0"/>
      </c:catAx>
      <c:valAx>
        <c:axId val="62366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김양숙, ID : H1900922)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13일 10:38:30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1931.2492999999999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64.336169999999996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32.487175000000001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79.015000000000001</v>
      </c>
      <c r="G8" s="59">
        <f>'DRIs DATA 입력'!G8</f>
        <v>6.5730000000000004</v>
      </c>
      <c r="H8" s="59">
        <f>'DRIs DATA 입력'!H8</f>
        <v>14.412000000000001</v>
      </c>
      <c r="I8" s="46"/>
      <c r="J8" s="59" t="s">
        <v>215</v>
      </c>
      <c r="K8" s="59">
        <f>'DRIs DATA 입력'!K8</f>
        <v>11.125999999999999</v>
      </c>
      <c r="L8" s="59">
        <f>'DRIs DATA 입력'!L8</f>
        <v>9.5370000000000008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707.25030000000004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19.041656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3.3759915999999999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383.68540000000002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149.67646999999999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1.9573891999999999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1.2432928000000001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16.346857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1.8412497000000001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706.7056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6.3253240000000002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1.9813162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2.5590853999999998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537.11425999999994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1202.1494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7616.0654000000004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3603.7707999999998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114.84860999999999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137.77975000000001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17.021608000000001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12.513960000000001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765.04395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9.3242945000000001E-3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4.7529396999999998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119.52642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75.318179999999998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0" sqref="J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336</v>
      </c>
      <c r="G1" s="62" t="s">
        <v>278</v>
      </c>
      <c r="H1" s="61" t="s">
        <v>337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286</v>
      </c>
      <c r="G5" s="65" t="s">
        <v>287</v>
      </c>
      <c r="H5" s="65" t="s">
        <v>45</v>
      </c>
      <c r="J5" s="65"/>
      <c r="K5" s="65" t="s">
        <v>288</v>
      </c>
      <c r="L5" s="65" t="s">
        <v>289</v>
      </c>
      <c r="N5" s="65"/>
      <c r="O5" s="65" t="s">
        <v>290</v>
      </c>
      <c r="P5" s="65" t="s">
        <v>291</v>
      </c>
      <c r="Q5" s="65" t="s">
        <v>292</v>
      </c>
      <c r="R5" s="65" t="s">
        <v>293</v>
      </c>
      <c r="S5" s="65" t="s">
        <v>285</v>
      </c>
      <c r="U5" s="65"/>
      <c r="V5" s="65" t="s">
        <v>290</v>
      </c>
      <c r="W5" s="65" t="s">
        <v>291</v>
      </c>
      <c r="X5" s="65" t="s">
        <v>292</v>
      </c>
      <c r="Y5" s="65" t="s">
        <v>293</v>
      </c>
      <c r="Z5" s="65" t="s">
        <v>285</v>
      </c>
    </row>
    <row r="6" spans="1:27" x14ac:dyDescent="0.3">
      <c r="A6" s="65" t="s">
        <v>280</v>
      </c>
      <c r="B6" s="65">
        <v>1600</v>
      </c>
      <c r="C6" s="65">
        <v>1931.2492999999999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295</v>
      </c>
      <c r="O6" s="65">
        <v>40</v>
      </c>
      <c r="P6" s="65">
        <v>45</v>
      </c>
      <c r="Q6" s="65">
        <v>0</v>
      </c>
      <c r="R6" s="65">
        <v>0</v>
      </c>
      <c r="S6" s="65">
        <v>64.336169999999996</v>
      </c>
      <c r="U6" s="65" t="s">
        <v>296</v>
      </c>
      <c r="V6" s="65">
        <v>0</v>
      </c>
      <c r="W6" s="65">
        <v>0</v>
      </c>
      <c r="X6" s="65">
        <v>20</v>
      </c>
      <c r="Y6" s="65">
        <v>0</v>
      </c>
      <c r="Z6" s="65">
        <v>32.487175000000001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298</v>
      </c>
      <c r="F8" s="65">
        <v>79.015000000000001</v>
      </c>
      <c r="G8" s="65">
        <v>6.5730000000000004</v>
      </c>
      <c r="H8" s="65">
        <v>14.412000000000001</v>
      </c>
      <c r="J8" s="65" t="s">
        <v>298</v>
      </c>
      <c r="K8" s="65">
        <v>11.125999999999999</v>
      </c>
      <c r="L8" s="65">
        <v>9.5370000000000008</v>
      </c>
    </row>
    <row r="13" spans="1:27" x14ac:dyDescent="0.3">
      <c r="A13" s="70" t="s">
        <v>299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300</v>
      </c>
      <c r="B14" s="69"/>
      <c r="C14" s="69"/>
      <c r="D14" s="69"/>
      <c r="E14" s="69"/>
      <c r="F14" s="69"/>
      <c r="H14" s="69" t="s">
        <v>301</v>
      </c>
      <c r="I14" s="69"/>
      <c r="J14" s="69"/>
      <c r="K14" s="69"/>
      <c r="L14" s="69"/>
      <c r="M14" s="69"/>
      <c r="O14" s="69" t="s">
        <v>302</v>
      </c>
      <c r="P14" s="69"/>
      <c r="Q14" s="69"/>
      <c r="R14" s="69"/>
      <c r="S14" s="69"/>
      <c r="T14" s="69"/>
      <c r="V14" s="69" t="s">
        <v>303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290</v>
      </c>
      <c r="C15" s="65" t="s">
        <v>291</v>
      </c>
      <c r="D15" s="65" t="s">
        <v>292</v>
      </c>
      <c r="E15" s="65" t="s">
        <v>293</v>
      </c>
      <c r="F15" s="65" t="s">
        <v>285</v>
      </c>
      <c r="H15" s="65"/>
      <c r="I15" s="65" t="s">
        <v>290</v>
      </c>
      <c r="J15" s="65" t="s">
        <v>291</v>
      </c>
      <c r="K15" s="65" t="s">
        <v>292</v>
      </c>
      <c r="L15" s="65" t="s">
        <v>293</v>
      </c>
      <c r="M15" s="65" t="s">
        <v>285</v>
      </c>
      <c r="O15" s="65"/>
      <c r="P15" s="65" t="s">
        <v>290</v>
      </c>
      <c r="Q15" s="65" t="s">
        <v>291</v>
      </c>
      <c r="R15" s="65" t="s">
        <v>292</v>
      </c>
      <c r="S15" s="65" t="s">
        <v>293</v>
      </c>
      <c r="T15" s="65" t="s">
        <v>285</v>
      </c>
      <c r="V15" s="65"/>
      <c r="W15" s="65" t="s">
        <v>290</v>
      </c>
      <c r="X15" s="65" t="s">
        <v>291</v>
      </c>
      <c r="Y15" s="65" t="s">
        <v>292</v>
      </c>
      <c r="Z15" s="65" t="s">
        <v>293</v>
      </c>
      <c r="AA15" s="65" t="s">
        <v>285</v>
      </c>
    </row>
    <row r="16" spans="1:27" x14ac:dyDescent="0.3">
      <c r="A16" s="65" t="s">
        <v>304</v>
      </c>
      <c r="B16" s="65">
        <v>410</v>
      </c>
      <c r="C16" s="65">
        <v>550</v>
      </c>
      <c r="D16" s="65">
        <v>0</v>
      </c>
      <c r="E16" s="65">
        <v>3000</v>
      </c>
      <c r="F16" s="65">
        <v>707.25030000000004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19.041656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3.3759915999999999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383.68540000000002</v>
      </c>
    </row>
    <row r="23" spans="1:62" x14ac:dyDescent="0.3">
      <c r="A23" s="70" t="s">
        <v>305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306</v>
      </c>
      <c r="B24" s="69"/>
      <c r="C24" s="69"/>
      <c r="D24" s="69"/>
      <c r="E24" s="69"/>
      <c r="F24" s="69"/>
      <c r="H24" s="69" t="s">
        <v>307</v>
      </c>
      <c r="I24" s="69"/>
      <c r="J24" s="69"/>
      <c r="K24" s="69"/>
      <c r="L24" s="69"/>
      <c r="M24" s="69"/>
      <c r="O24" s="69" t="s">
        <v>308</v>
      </c>
      <c r="P24" s="69"/>
      <c r="Q24" s="69"/>
      <c r="R24" s="69"/>
      <c r="S24" s="69"/>
      <c r="T24" s="69"/>
      <c r="V24" s="69" t="s">
        <v>309</v>
      </c>
      <c r="W24" s="69"/>
      <c r="X24" s="69"/>
      <c r="Y24" s="69"/>
      <c r="Z24" s="69"/>
      <c r="AA24" s="69"/>
      <c r="AC24" s="69" t="s">
        <v>310</v>
      </c>
      <c r="AD24" s="69"/>
      <c r="AE24" s="69"/>
      <c r="AF24" s="69"/>
      <c r="AG24" s="69"/>
      <c r="AH24" s="69"/>
      <c r="AJ24" s="69" t="s">
        <v>311</v>
      </c>
      <c r="AK24" s="69"/>
      <c r="AL24" s="69"/>
      <c r="AM24" s="69"/>
      <c r="AN24" s="69"/>
      <c r="AO24" s="69"/>
      <c r="AQ24" s="69" t="s">
        <v>312</v>
      </c>
      <c r="AR24" s="69"/>
      <c r="AS24" s="69"/>
      <c r="AT24" s="69"/>
      <c r="AU24" s="69"/>
      <c r="AV24" s="69"/>
      <c r="AX24" s="69" t="s">
        <v>313</v>
      </c>
      <c r="AY24" s="69"/>
      <c r="AZ24" s="69"/>
      <c r="BA24" s="69"/>
      <c r="BB24" s="69"/>
      <c r="BC24" s="69"/>
      <c r="BE24" s="69" t="s">
        <v>314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290</v>
      </c>
      <c r="C25" s="65" t="s">
        <v>291</v>
      </c>
      <c r="D25" s="65" t="s">
        <v>292</v>
      </c>
      <c r="E25" s="65" t="s">
        <v>293</v>
      </c>
      <c r="F25" s="65" t="s">
        <v>285</v>
      </c>
      <c r="H25" s="65"/>
      <c r="I25" s="65" t="s">
        <v>290</v>
      </c>
      <c r="J25" s="65" t="s">
        <v>291</v>
      </c>
      <c r="K25" s="65" t="s">
        <v>292</v>
      </c>
      <c r="L25" s="65" t="s">
        <v>293</v>
      </c>
      <c r="M25" s="65" t="s">
        <v>285</v>
      </c>
      <c r="O25" s="65"/>
      <c r="P25" s="65" t="s">
        <v>290</v>
      </c>
      <c r="Q25" s="65" t="s">
        <v>291</v>
      </c>
      <c r="R25" s="65" t="s">
        <v>292</v>
      </c>
      <c r="S25" s="65" t="s">
        <v>293</v>
      </c>
      <c r="T25" s="65" t="s">
        <v>285</v>
      </c>
      <c r="V25" s="65"/>
      <c r="W25" s="65" t="s">
        <v>290</v>
      </c>
      <c r="X25" s="65" t="s">
        <v>291</v>
      </c>
      <c r="Y25" s="65" t="s">
        <v>292</v>
      </c>
      <c r="Z25" s="65" t="s">
        <v>293</v>
      </c>
      <c r="AA25" s="65" t="s">
        <v>285</v>
      </c>
      <c r="AC25" s="65"/>
      <c r="AD25" s="65" t="s">
        <v>290</v>
      </c>
      <c r="AE25" s="65" t="s">
        <v>291</v>
      </c>
      <c r="AF25" s="65" t="s">
        <v>292</v>
      </c>
      <c r="AG25" s="65" t="s">
        <v>293</v>
      </c>
      <c r="AH25" s="65" t="s">
        <v>285</v>
      </c>
      <c r="AJ25" s="65"/>
      <c r="AK25" s="65" t="s">
        <v>290</v>
      </c>
      <c r="AL25" s="65" t="s">
        <v>291</v>
      </c>
      <c r="AM25" s="65" t="s">
        <v>292</v>
      </c>
      <c r="AN25" s="65" t="s">
        <v>293</v>
      </c>
      <c r="AO25" s="65" t="s">
        <v>285</v>
      </c>
      <c r="AQ25" s="65"/>
      <c r="AR25" s="65" t="s">
        <v>290</v>
      </c>
      <c r="AS25" s="65" t="s">
        <v>291</v>
      </c>
      <c r="AT25" s="65" t="s">
        <v>292</v>
      </c>
      <c r="AU25" s="65" t="s">
        <v>293</v>
      </c>
      <c r="AV25" s="65" t="s">
        <v>285</v>
      </c>
      <c r="AX25" s="65"/>
      <c r="AY25" s="65" t="s">
        <v>290</v>
      </c>
      <c r="AZ25" s="65" t="s">
        <v>291</v>
      </c>
      <c r="BA25" s="65" t="s">
        <v>292</v>
      </c>
      <c r="BB25" s="65" t="s">
        <v>293</v>
      </c>
      <c r="BC25" s="65" t="s">
        <v>285</v>
      </c>
      <c r="BE25" s="65"/>
      <c r="BF25" s="65" t="s">
        <v>290</v>
      </c>
      <c r="BG25" s="65" t="s">
        <v>291</v>
      </c>
      <c r="BH25" s="65" t="s">
        <v>292</v>
      </c>
      <c r="BI25" s="65" t="s">
        <v>293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149.67646999999999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1.9573891999999999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1.2432928000000001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16.346857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1.8412497000000001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706.7056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6.3253240000000002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1.9813162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2.5590853999999998</v>
      </c>
    </row>
    <row r="33" spans="1:68" x14ac:dyDescent="0.3">
      <c r="A33" s="70" t="s">
        <v>316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317</v>
      </c>
      <c r="B34" s="69"/>
      <c r="C34" s="69"/>
      <c r="D34" s="69"/>
      <c r="E34" s="69"/>
      <c r="F34" s="69"/>
      <c r="H34" s="69" t="s">
        <v>318</v>
      </c>
      <c r="I34" s="69"/>
      <c r="J34" s="69"/>
      <c r="K34" s="69"/>
      <c r="L34" s="69"/>
      <c r="M34" s="69"/>
      <c r="O34" s="69" t="s">
        <v>319</v>
      </c>
      <c r="P34" s="69"/>
      <c r="Q34" s="69"/>
      <c r="R34" s="69"/>
      <c r="S34" s="69"/>
      <c r="T34" s="69"/>
      <c r="V34" s="69" t="s">
        <v>320</v>
      </c>
      <c r="W34" s="69"/>
      <c r="X34" s="69"/>
      <c r="Y34" s="69"/>
      <c r="Z34" s="69"/>
      <c r="AA34" s="69"/>
      <c r="AC34" s="69" t="s">
        <v>321</v>
      </c>
      <c r="AD34" s="69"/>
      <c r="AE34" s="69"/>
      <c r="AF34" s="69"/>
      <c r="AG34" s="69"/>
      <c r="AH34" s="69"/>
      <c r="AJ34" s="69" t="s">
        <v>322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290</v>
      </c>
      <c r="C35" s="65" t="s">
        <v>291</v>
      </c>
      <c r="D35" s="65" t="s">
        <v>292</v>
      </c>
      <c r="E35" s="65" t="s">
        <v>293</v>
      </c>
      <c r="F35" s="65" t="s">
        <v>285</v>
      </c>
      <c r="H35" s="65"/>
      <c r="I35" s="65" t="s">
        <v>290</v>
      </c>
      <c r="J35" s="65" t="s">
        <v>291</v>
      </c>
      <c r="K35" s="65" t="s">
        <v>292</v>
      </c>
      <c r="L35" s="65" t="s">
        <v>293</v>
      </c>
      <c r="M35" s="65" t="s">
        <v>285</v>
      </c>
      <c r="O35" s="65"/>
      <c r="P35" s="65" t="s">
        <v>290</v>
      </c>
      <c r="Q35" s="65" t="s">
        <v>291</v>
      </c>
      <c r="R35" s="65" t="s">
        <v>292</v>
      </c>
      <c r="S35" s="65" t="s">
        <v>293</v>
      </c>
      <c r="T35" s="65" t="s">
        <v>285</v>
      </c>
      <c r="V35" s="65"/>
      <c r="W35" s="65" t="s">
        <v>290</v>
      </c>
      <c r="X35" s="65" t="s">
        <v>291</v>
      </c>
      <c r="Y35" s="65" t="s">
        <v>292</v>
      </c>
      <c r="Z35" s="65" t="s">
        <v>293</v>
      </c>
      <c r="AA35" s="65" t="s">
        <v>285</v>
      </c>
      <c r="AC35" s="65"/>
      <c r="AD35" s="65" t="s">
        <v>290</v>
      </c>
      <c r="AE35" s="65" t="s">
        <v>291</v>
      </c>
      <c r="AF35" s="65" t="s">
        <v>292</v>
      </c>
      <c r="AG35" s="65" t="s">
        <v>293</v>
      </c>
      <c r="AH35" s="65" t="s">
        <v>285</v>
      </c>
      <c r="AJ35" s="65"/>
      <c r="AK35" s="65" t="s">
        <v>290</v>
      </c>
      <c r="AL35" s="65" t="s">
        <v>291</v>
      </c>
      <c r="AM35" s="65" t="s">
        <v>292</v>
      </c>
      <c r="AN35" s="65" t="s">
        <v>293</v>
      </c>
      <c r="AO35" s="65" t="s">
        <v>285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537.11425999999994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1202.1494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7616.0654000000004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3603.7707999999998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114.84860999999999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137.77975000000001</v>
      </c>
    </row>
    <row r="43" spans="1:68" x14ac:dyDescent="0.3">
      <c r="A43" s="70" t="s">
        <v>323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324</v>
      </c>
      <c r="B44" s="69"/>
      <c r="C44" s="69"/>
      <c r="D44" s="69"/>
      <c r="E44" s="69"/>
      <c r="F44" s="69"/>
      <c r="H44" s="69" t="s">
        <v>325</v>
      </c>
      <c r="I44" s="69"/>
      <c r="J44" s="69"/>
      <c r="K44" s="69"/>
      <c r="L44" s="69"/>
      <c r="M44" s="69"/>
      <c r="O44" s="69" t="s">
        <v>326</v>
      </c>
      <c r="P44" s="69"/>
      <c r="Q44" s="69"/>
      <c r="R44" s="69"/>
      <c r="S44" s="69"/>
      <c r="T44" s="69"/>
      <c r="V44" s="69" t="s">
        <v>327</v>
      </c>
      <c r="W44" s="69"/>
      <c r="X44" s="69"/>
      <c r="Y44" s="69"/>
      <c r="Z44" s="69"/>
      <c r="AA44" s="69"/>
      <c r="AC44" s="69" t="s">
        <v>328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330</v>
      </c>
      <c r="AR44" s="69"/>
      <c r="AS44" s="69"/>
      <c r="AT44" s="69"/>
      <c r="AU44" s="69"/>
      <c r="AV44" s="69"/>
      <c r="AX44" s="69" t="s">
        <v>331</v>
      </c>
      <c r="AY44" s="69"/>
      <c r="AZ44" s="69"/>
      <c r="BA44" s="69"/>
      <c r="BB44" s="69"/>
      <c r="BC44" s="69"/>
      <c r="BE44" s="69" t="s">
        <v>332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290</v>
      </c>
      <c r="C45" s="65" t="s">
        <v>291</v>
      </c>
      <c r="D45" s="65" t="s">
        <v>292</v>
      </c>
      <c r="E45" s="65" t="s">
        <v>293</v>
      </c>
      <c r="F45" s="65" t="s">
        <v>285</v>
      </c>
      <c r="H45" s="65"/>
      <c r="I45" s="65" t="s">
        <v>290</v>
      </c>
      <c r="J45" s="65" t="s">
        <v>291</v>
      </c>
      <c r="K45" s="65" t="s">
        <v>292</v>
      </c>
      <c r="L45" s="65" t="s">
        <v>293</v>
      </c>
      <c r="M45" s="65" t="s">
        <v>285</v>
      </c>
      <c r="O45" s="65"/>
      <c r="P45" s="65" t="s">
        <v>290</v>
      </c>
      <c r="Q45" s="65" t="s">
        <v>291</v>
      </c>
      <c r="R45" s="65" t="s">
        <v>292</v>
      </c>
      <c r="S45" s="65" t="s">
        <v>293</v>
      </c>
      <c r="T45" s="65" t="s">
        <v>285</v>
      </c>
      <c r="V45" s="65"/>
      <c r="W45" s="65" t="s">
        <v>290</v>
      </c>
      <c r="X45" s="65" t="s">
        <v>291</v>
      </c>
      <c r="Y45" s="65" t="s">
        <v>292</v>
      </c>
      <c r="Z45" s="65" t="s">
        <v>293</v>
      </c>
      <c r="AA45" s="65" t="s">
        <v>285</v>
      </c>
      <c r="AC45" s="65"/>
      <c r="AD45" s="65" t="s">
        <v>290</v>
      </c>
      <c r="AE45" s="65" t="s">
        <v>291</v>
      </c>
      <c r="AF45" s="65" t="s">
        <v>292</v>
      </c>
      <c r="AG45" s="65" t="s">
        <v>293</v>
      </c>
      <c r="AH45" s="65" t="s">
        <v>285</v>
      </c>
      <c r="AJ45" s="65"/>
      <c r="AK45" s="65" t="s">
        <v>290</v>
      </c>
      <c r="AL45" s="65" t="s">
        <v>291</v>
      </c>
      <c r="AM45" s="65" t="s">
        <v>292</v>
      </c>
      <c r="AN45" s="65" t="s">
        <v>293</v>
      </c>
      <c r="AO45" s="65" t="s">
        <v>285</v>
      </c>
      <c r="AQ45" s="65"/>
      <c r="AR45" s="65" t="s">
        <v>290</v>
      </c>
      <c r="AS45" s="65" t="s">
        <v>291</v>
      </c>
      <c r="AT45" s="65" t="s">
        <v>292</v>
      </c>
      <c r="AU45" s="65" t="s">
        <v>293</v>
      </c>
      <c r="AV45" s="65" t="s">
        <v>285</v>
      </c>
      <c r="AX45" s="65"/>
      <c r="AY45" s="65" t="s">
        <v>290</v>
      </c>
      <c r="AZ45" s="65" t="s">
        <v>291</v>
      </c>
      <c r="BA45" s="65" t="s">
        <v>292</v>
      </c>
      <c r="BB45" s="65" t="s">
        <v>293</v>
      </c>
      <c r="BC45" s="65" t="s">
        <v>285</v>
      </c>
      <c r="BE45" s="65"/>
      <c r="BF45" s="65" t="s">
        <v>290</v>
      </c>
      <c r="BG45" s="65" t="s">
        <v>291</v>
      </c>
      <c r="BH45" s="65" t="s">
        <v>292</v>
      </c>
      <c r="BI45" s="65" t="s">
        <v>293</v>
      </c>
      <c r="BJ45" s="65" t="s">
        <v>285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17.021608000000001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12.513960000000001</v>
      </c>
      <c r="O46" s="65" t="s">
        <v>333</v>
      </c>
      <c r="P46" s="65">
        <v>600</v>
      </c>
      <c r="Q46" s="65">
        <v>800</v>
      </c>
      <c r="R46" s="65">
        <v>0</v>
      </c>
      <c r="S46" s="65">
        <v>10000</v>
      </c>
      <c r="T46" s="65">
        <v>765.04395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9.3242945000000001E-3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4.7529396999999998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119.52642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75.318179999999998</v>
      </c>
      <c r="AX46" s="65" t="s">
        <v>334</v>
      </c>
      <c r="AY46" s="65"/>
      <c r="AZ46" s="65"/>
      <c r="BA46" s="65"/>
      <c r="BB46" s="65"/>
      <c r="BC46" s="65"/>
      <c r="BE46" s="65" t="s">
        <v>335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276</v>
      </c>
      <c r="D2" s="61">
        <v>73</v>
      </c>
      <c r="E2" s="61">
        <v>1931.2492999999999</v>
      </c>
      <c r="F2" s="61">
        <v>352.73770000000002</v>
      </c>
      <c r="G2" s="61">
        <v>29.344546999999999</v>
      </c>
      <c r="H2" s="61">
        <v>19.442307</v>
      </c>
      <c r="I2" s="61">
        <v>9.9022400000000008</v>
      </c>
      <c r="J2" s="61">
        <v>64.336169999999996</v>
      </c>
      <c r="K2" s="61">
        <v>45.363050000000001</v>
      </c>
      <c r="L2" s="61">
        <v>18.973120000000002</v>
      </c>
      <c r="M2" s="61">
        <v>32.487175000000001</v>
      </c>
      <c r="N2" s="61">
        <v>3.1401992000000001</v>
      </c>
      <c r="O2" s="61">
        <v>17.451246000000001</v>
      </c>
      <c r="P2" s="61">
        <v>848.15269999999998</v>
      </c>
      <c r="Q2" s="61">
        <v>32.08587</v>
      </c>
      <c r="R2" s="61">
        <v>707.25030000000004</v>
      </c>
      <c r="S2" s="61">
        <v>43.276479999999999</v>
      </c>
      <c r="T2" s="61">
        <v>7967.6869999999999</v>
      </c>
      <c r="U2" s="61">
        <v>3.3759915999999999</v>
      </c>
      <c r="V2" s="61">
        <v>19.041656</v>
      </c>
      <c r="W2" s="61">
        <v>383.68540000000002</v>
      </c>
      <c r="X2" s="61">
        <v>149.67646999999999</v>
      </c>
      <c r="Y2" s="61">
        <v>1.9573891999999999</v>
      </c>
      <c r="Z2" s="61">
        <v>1.2432928000000001</v>
      </c>
      <c r="AA2" s="61">
        <v>16.346857</v>
      </c>
      <c r="AB2" s="61">
        <v>1.8412497000000001</v>
      </c>
      <c r="AC2" s="61">
        <v>706.7056</v>
      </c>
      <c r="AD2" s="61">
        <v>6.3253240000000002</v>
      </c>
      <c r="AE2" s="61">
        <v>1.9813162</v>
      </c>
      <c r="AF2" s="61">
        <v>2.5590853999999998</v>
      </c>
      <c r="AG2" s="61">
        <v>537.11425999999994</v>
      </c>
      <c r="AH2" s="61">
        <v>376.99673000000001</v>
      </c>
      <c r="AI2" s="61">
        <v>160.11754999999999</v>
      </c>
      <c r="AJ2" s="61">
        <v>1202.1494</v>
      </c>
      <c r="AK2" s="61">
        <v>7616.0654000000004</v>
      </c>
      <c r="AL2" s="61">
        <v>114.84860999999999</v>
      </c>
      <c r="AM2" s="61">
        <v>3603.7707999999998</v>
      </c>
      <c r="AN2" s="61">
        <v>137.77975000000001</v>
      </c>
      <c r="AO2" s="61">
        <v>17.021608000000001</v>
      </c>
      <c r="AP2" s="61">
        <v>14.246174999999999</v>
      </c>
      <c r="AQ2" s="61">
        <v>2.7754327999999999</v>
      </c>
      <c r="AR2" s="61">
        <v>12.513960000000001</v>
      </c>
      <c r="AS2" s="61">
        <v>765.04395</v>
      </c>
      <c r="AT2" s="61">
        <v>9.3242945000000001E-3</v>
      </c>
      <c r="AU2" s="61">
        <v>4.7529396999999998</v>
      </c>
      <c r="AV2" s="61">
        <v>119.52642</v>
      </c>
      <c r="AW2" s="61">
        <v>75.318179999999998</v>
      </c>
      <c r="AX2" s="61">
        <v>0.23060042</v>
      </c>
      <c r="AY2" s="61">
        <v>1.0798342999999999</v>
      </c>
      <c r="AZ2" s="61">
        <v>147.76253</v>
      </c>
      <c r="BA2" s="61">
        <v>25.983464999999999</v>
      </c>
      <c r="BB2" s="61">
        <v>6.5101570000000004</v>
      </c>
      <c r="BC2" s="61">
        <v>7.9293250000000004</v>
      </c>
      <c r="BD2" s="61">
        <v>11.527760000000001</v>
      </c>
      <c r="BE2" s="61">
        <v>0.97026990000000002</v>
      </c>
      <c r="BF2" s="61">
        <v>5.2381897000000004</v>
      </c>
      <c r="BG2" s="61">
        <v>4.5795576000000001E-4</v>
      </c>
      <c r="BH2" s="61">
        <v>2.2725929999999998E-3</v>
      </c>
      <c r="BI2" s="61">
        <v>2.0513094E-3</v>
      </c>
      <c r="BJ2" s="61">
        <v>2.8528708999999999E-2</v>
      </c>
      <c r="BK2" s="61">
        <v>3.5227366999999997E-5</v>
      </c>
      <c r="BL2" s="61">
        <v>0.41184061999999999</v>
      </c>
      <c r="BM2" s="61">
        <v>5.1214146999999999</v>
      </c>
      <c r="BN2" s="61">
        <v>1.6878499</v>
      </c>
      <c r="BO2" s="61">
        <v>77.251480000000001</v>
      </c>
      <c r="BP2" s="61">
        <v>15.499715999999999</v>
      </c>
      <c r="BQ2" s="61">
        <v>25.218563</v>
      </c>
      <c r="BR2" s="61">
        <v>84.194564999999997</v>
      </c>
      <c r="BS2" s="61">
        <v>19.932537</v>
      </c>
      <c r="BT2" s="61">
        <v>21.344367999999999</v>
      </c>
      <c r="BU2" s="61">
        <v>1.5102083000000001E-2</v>
      </c>
      <c r="BV2" s="61">
        <v>3.3334389999999998E-2</v>
      </c>
      <c r="BW2" s="61">
        <v>1.3475782999999999</v>
      </c>
      <c r="BX2" s="61">
        <v>1.538626</v>
      </c>
      <c r="BY2" s="61">
        <v>5.2939965999999998E-2</v>
      </c>
      <c r="BZ2" s="61">
        <v>3.6904910000000002E-4</v>
      </c>
      <c r="CA2" s="61">
        <v>0.38625386</v>
      </c>
      <c r="CB2" s="61">
        <v>1.3108722E-2</v>
      </c>
      <c r="CC2" s="61">
        <v>9.0520420000000004E-2</v>
      </c>
      <c r="CD2" s="61">
        <v>1.103693</v>
      </c>
      <c r="CE2" s="61">
        <v>5.0399810000000003E-2</v>
      </c>
      <c r="CF2" s="61">
        <v>0.26855816999999998</v>
      </c>
      <c r="CG2" s="61">
        <v>0</v>
      </c>
      <c r="CH2" s="61">
        <v>2.5895386999999999E-2</v>
      </c>
      <c r="CI2" s="61">
        <v>2.5328759999999999E-3</v>
      </c>
      <c r="CJ2" s="61">
        <v>2.4570270000000001</v>
      </c>
      <c r="CK2" s="61">
        <v>1.3234965499999999E-2</v>
      </c>
      <c r="CL2" s="61">
        <v>0.24435367</v>
      </c>
      <c r="CM2" s="61">
        <v>4.7416739999999997</v>
      </c>
      <c r="CN2" s="61">
        <v>2364.0414999999998</v>
      </c>
      <c r="CO2" s="61">
        <v>4135.6704</v>
      </c>
      <c r="CP2" s="61">
        <v>2104.4722000000002</v>
      </c>
      <c r="CQ2" s="61">
        <v>828.56399999999996</v>
      </c>
      <c r="CR2" s="61">
        <v>490.26330000000002</v>
      </c>
      <c r="CS2" s="61">
        <v>467.30362000000002</v>
      </c>
      <c r="CT2" s="61">
        <v>2389.1558</v>
      </c>
      <c r="CU2" s="61">
        <v>1323.2949000000001</v>
      </c>
      <c r="CV2" s="61">
        <v>1507.4452000000001</v>
      </c>
      <c r="CW2" s="61">
        <v>1465.2263</v>
      </c>
      <c r="CX2" s="61">
        <v>453.08175999999997</v>
      </c>
      <c r="CY2" s="61">
        <v>3177.4306999999999</v>
      </c>
      <c r="CZ2" s="61">
        <v>1414.0482</v>
      </c>
      <c r="DA2" s="61">
        <v>3560.7896000000001</v>
      </c>
      <c r="DB2" s="61">
        <v>3588.5587999999998</v>
      </c>
      <c r="DC2" s="61">
        <v>5110.6063999999997</v>
      </c>
      <c r="DD2" s="61">
        <v>7539.6540000000005</v>
      </c>
      <c r="DE2" s="61">
        <v>1513.1651999999999</v>
      </c>
      <c r="DF2" s="61">
        <v>3934.35</v>
      </c>
      <c r="DG2" s="61">
        <v>1766.8641</v>
      </c>
      <c r="DH2" s="61">
        <v>89.70017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25.983464999999999</v>
      </c>
      <c r="B6">
        <f>BB2</f>
        <v>6.5101570000000004</v>
      </c>
      <c r="C6">
        <f>BC2</f>
        <v>7.9293250000000004</v>
      </c>
      <c r="D6">
        <f>BD2</f>
        <v>11.527760000000001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17493</v>
      </c>
      <c r="C2" s="56">
        <f ca="1">YEAR(TODAY())-YEAR(B2)+IF(TODAY()&gt;=DATE(YEAR(TODAY()),MONTH(B2),DAY(B2)),0,-1)</f>
        <v>73</v>
      </c>
      <c r="E2" s="52">
        <v>151.1</v>
      </c>
      <c r="F2" s="53" t="s">
        <v>275</v>
      </c>
      <c r="G2" s="52">
        <v>49</v>
      </c>
      <c r="H2" s="51" t="s">
        <v>40</v>
      </c>
      <c r="I2" s="72">
        <f>ROUND(G3/E3^2,1)</f>
        <v>21.5</v>
      </c>
    </row>
    <row r="3" spans="1:9" x14ac:dyDescent="0.3">
      <c r="E3" s="51">
        <f>E2/100</f>
        <v>1.5109999999999999</v>
      </c>
      <c r="F3" s="51" t="s">
        <v>39</v>
      </c>
      <c r="G3" s="51">
        <f>G2</f>
        <v>49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김양숙, ID : H1900922)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13일 10:38:30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73</v>
      </c>
      <c r="G12" s="137"/>
      <c r="H12" s="137"/>
      <c r="I12" s="137"/>
      <c r="K12" s="128">
        <f>'개인정보 및 신체계측 입력'!E2</f>
        <v>151.1</v>
      </c>
      <c r="L12" s="129"/>
      <c r="M12" s="122">
        <f>'개인정보 및 신체계측 입력'!G2</f>
        <v>49</v>
      </c>
      <c r="N12" s="123"/>
      <c r="O12" s="118" t="s">
        <v>270</v>
      </c>
      <c r="P12" s="112"/>
      <c r="Q12" s="115">
        <f>'개인정보 및 신체계측 입력'!I2</f>
        <v>21.5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김양숙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79.015000000000001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6.5730000000000004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14.412000000000001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9.5</v>
      </c>
      <c r="L72" s="36" t="s">
        <v>52</v>
      </c>
      <c r="M72" s="36">
        <f>ROUND('DRIs DATA'!K8,1)</f>
        <v>11.1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94.3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158.68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149.68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122.75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67.14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507.74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170.22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2021-10-13T01:47:59Z</dcterms:modified>
</cp:coreProperties>
</file>