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<sst xmlns="http://schemas.openxmlformats.org/spreadsheetml/2006/main" count="692" uniqueCount="340">
  <si>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</si>
  <si>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</si>
  <si>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</si>
  <si>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</si>
  <si>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</si>
  <si>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</si>
  <si>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</si>
  <si>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</si>
  <si>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</si>
  <si>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</si>
  <si>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</si>
  <si>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</si>
  <si>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</si>
  <si>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</si>
  <si>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</si>
  <si>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</si>
  <si>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</si>
  <si>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</si>
  <si>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</si>
  <si>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</si>
  <si>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</si>
  <si>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</si>
  <si>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</si>
  <si>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</si>
  <si>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</si>
  <si>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</si>
  <si>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</si>
  <si>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</si>
  <si>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</si>
  <si>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</si>
  <si>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</si>
  <si>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</si>
  <si>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</si>
  <si>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</si>
  <si>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</si>
  <si>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</si>
  <si>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</si>
  <si>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</si>
  <si>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</si>
  <si>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</si>
  <si>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</si>
  <si>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</si>
  <si>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</si>
  <si>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</si>
  <si>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</si>
  <si>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</si>
  <si>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</si>
  <si>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</si>
  <si>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</si>
  <si>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</si>
  <si>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</si>
  <si>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</si>
  <si>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</si>
  <si>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</si>
  <si>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</si>
  <si>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</si>
  <si>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</si>
  <si>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</si>
  <si>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</si>
  <si>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</si>
  <si>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</si>
  <si>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</si>
  <si>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</si>
  <si>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</si>
  <si>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</si>
  <si>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</si>
  <si>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</si>
  <si>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</si>
  <si>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</si>
  <si>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</si>
  <si>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</si>
  <si>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</si>
  <si>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</si>
  <si>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</si>
  <si>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</si>
  <si>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</si>
  <si>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</si>
  <si>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</si>
  <si>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</si>
  <si>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</si>
  <si>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</si>
  <si>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</si>
  <si>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</si>
  <si>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</si>
  <si>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</si>
  <si>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</si>
  <si>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</si>
  <si>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</si>
  <si>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</si>
  <si>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</si>
  <si>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</si>
  <si>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</si>
  <si>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</si>
  <si>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</si>
  <si>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</si>
  <si>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</si>
  <si>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</si>
  <si>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</si>
  <si>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</si>
  <si>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</si>
  <si>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</si>
  <si>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</si>
  <si>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</si>
  <si>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</si>
  <si>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</si>
  <si>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</si>
  <si>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</si>
  <si>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</si>
  <si>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</si>
  <si>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</si>
  <si>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</si>
  <si>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</si>
  <si>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</si>
  <si>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</si>
  <si>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</si>
  <si>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</si>
  <si>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</si>
  <si>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</si>
  <si>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</si>
  <si>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</si>
  <si>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</si>
  <si>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</si>
  <si>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</si>
  <si>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</si>
  <si>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</si>
  <si>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</si>
  <si>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</si>
  <si>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</si>
  <si>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</si>
  <si>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</si>
  <si>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</si>
  <si>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</si>
  <si>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</si>
  <si>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</si>
  <si>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</si>
  <si>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</si>
  <si>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</si>
  <si>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</si>
  <si>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</si>
  <si>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</si>
  <si>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</si>
  <si>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</si>
  <si>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</si>
  <si>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</si>
  <si>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</si>
  <si>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</si>
  <si>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</si>
  <si>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</si>
  <si>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</si>
  <si>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</si>
  <si>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</si>
  <si>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</si>
  <si>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</si>
  <si>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</si>
  <si>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</si>
  <si>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</si>
  <si>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</si>
  <si>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</si>
  <si>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</si>
  <si>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</si>
  <si>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</si>
  <si>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</si>
  <si>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</si>
  <si>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</si>
  <si>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</si>
  <si>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</si>
  <si>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</si>
  <si>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</si>
  <si>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</si>
  <si>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</si>
  <si>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</si>
  <si>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</si>
  <si>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</si>
  <si>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</si>
  <si>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</si>
  <si>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</si>
  <si>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</si>
  <si>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</si>
  <si>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</si>
  <si>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</si>
  <si>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</si>
  <si>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</si>
  <si>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</si>
  <si>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</si>
  <si>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</si>
  <si>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</si>
  <si>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</si>
  <si>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</si>
  <si>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</si>
  <si>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</si>
  <si>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</si>
  <si>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</si>
  <si>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</si>
  <si>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</si>
  <si>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</si>
  <si>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</si>
  <si>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</si>
  <si>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</si>
  <si>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</si>
  <si>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</si>
  <si>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</si>
  <si>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</si>
  <si>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</si>
  <si>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</si>
  <si>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</si>
  <si>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</si>
  <si>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</si>
  <si>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</si>
  <si>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</si>
  <si>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</si>
  <si>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</si>
  <si>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</si>
  <si>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</si>
  <si>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</si>
  <si>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</si>
  <si>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</si>
  <si>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</si>
  <si>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</si>
  <si>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</si>
  <si>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</si>
  <si>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</si>
  <si>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</si>
  <si>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</si>
  <si>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</si>
  <si>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</si>
  <si>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</si>
  <si>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</si>
  <si>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</si>
  <si>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</si>
  <si>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</si>
  <si>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</si>
  <si>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</si>
  <si>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</si>
  <si>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</si>
  <si>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</si>
  <si>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</si>
  <si>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</si>
  <si>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</si>
  <si>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</si>
  <si>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</si>
  <si>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</si>
  <si>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</si>
  <si>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</si>
  <si>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</si>
  <si>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</si>
  <si>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</si>
  <si>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</si>
  <si>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</si>
  <si>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</si>
  <si>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</si>
  <si>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</si>
  <si>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</si>
  <si>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</si>
  <si>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</si>
  <si>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</si>
  <si>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</si>
  <si>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</si>
  <si>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</si>
  <si>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</si>
  <si>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</si>
  <si>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</si>
  <si>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</si>
  <si>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</si>
  <si>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</si>
  <si>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</si>
  <si>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</si>
  <si>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</si>
  <si>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</si>
  <si>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</si>
  <si>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</si>
  <si>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</si>
  <si>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</si>
  <si>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</si>
  <si>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</si>
  <si>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</si>
  <si>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</si>
  <si>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</si>
  <si>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</si>
  <si>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</si>
  <si>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</si>
  <si>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</si>
  <si>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</si>
  <si>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</si>
  <si>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</si>
  <si>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</si>
  <si>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</si>
  <si>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</si>
  <si>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</si>
  <si>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</si>
  <si>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</si>
  <si>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</si>
  <si>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</si>
  <si>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</si>
  <si>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</si>
  <si>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</si>
  <si>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</si>
  <si>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</si>
  <si>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</si>
  <si>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</si>
  <si>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</si>
  <si>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</si>
  <si>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</si>
  <si>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</si>
  <si>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</si>
  <si>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</si>
  <si>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</si>
  <si>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</si>
  <si>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</si>
  <si>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</si>
  <si>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</si>
  <si>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</si>
  <si>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</si>
  <si>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</si>
  <si>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</si>
  <si>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</si>
  <si>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</si>
  <si>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</si>
  <si>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</si>
  <si>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</si>
  <si>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</si>
  <si>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</si>
  <si>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</si>
  <si>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</si>
  <si>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</si>
  <si>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</si>
  <si>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</si>
  <si>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</si>
  <si>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</si>
  <si>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</si>
  <si>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</si>
  <si>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</si>
  <si>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</si>
  <si>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</si>
  <si>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</si>
  <si>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</si>
  <si>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</si>
  <si>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유은숙, ID : H1900924)</t>
  </si>
  <si>
    <t>2021년 10월 13일 10:40:28</t>
  </si>
  <si>
    <t>H1900924</t>
  </si>
  <si>
    <t>유은숙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</si>
</sst>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55.005740000000003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2.6631857999999999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3.2087428999999998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1056.4322999999999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3782.1457999999998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287.11385999999999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140.10982000000001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9.4895200000000006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1295.5435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2.9137430000000002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29.403245999999999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241.2569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53.068477999999999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10.42</c:v>
                </c:pt>
                <c:pt idx="1">
                  <c:v>10.473000000000001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9.2618600000000004</c:v>
                </c:pt>
                <c:pt idx="1">
                  <c:v>8.2661259999999999</c:v>
                </c:pt>
                <c:pt idx="2">
                  <c:v>7.1081719999999997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756.9162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16.515149999999998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74.510000000000005</c:v>
                </c:pt>
                <c:pt idx="1">
                  <c:v>9.609</c:v>
                </c:pt>
                <c:pt idx="2">
                  <c:v>15.88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1523.452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181.85507000000001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607.87829999999997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3.2523781999999999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5083.2187999999996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15.911327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1.6545384999999999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293.93954000000002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1.3926282000000001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15.206469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1.6545384999999999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609.21564000000001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8.4392329999999998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유은숙, ID : H1900924)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10:40:28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1523.452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55.005740000000003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29.403245999999999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74.510000000000005</v>
      </c>
      <c r="G8" s="59">
        <f>'DRIs DATA 입력'!G8</f>
        <v>9.609</v>
      </c>
      <c r="H8" s="59">
        <f>'DRIs DATA 입력'!H8</f>
        <v>15.88</v>
      </c>
      <c r="I8" s="46"/>
      <c r="J8" s="59" t="s">
        <v>215</v>
      </c>
      <c r="K8" s="59">
        <f>'DRIs DATA 입력'!K8</f>
        <v>10.42</v>
      </c>
      <c r="L8" s="59">
        <f>'DRIs DATA 입력'!L8</f>
        <v>10.473000000000001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756.9162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16.515149999999998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3.2523781999999999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293.93954000000002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181.85507000000001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1.673028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1.3926282000000001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15.206469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1.6545384999999999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609.21564000000001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8.4392329999999998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2.6631857999999999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3.2087428999999998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607.87829999999997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1056.4322999999999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5083.2187999999996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3782.1457999999998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287.11385999999999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140.10982000000001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15.911327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9.4895200000000006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1295.5435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0.10371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2.9137430000000002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241.2569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53.068477999999999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336</v>
      </c>
      <c r="G1" s="62" t="s">
        <v>278</v>
      </c>
      <c r="H1" s="61" t="s">
        <v>337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284</v>
      </c>
      <c r="C5" s="65" t="s">
        <v>285</v>
      </c>
      <c r="E5" s="65"/>
      <c r="F5" s="65" t="s">
        <v>286</v>
      </c>
      <c r="G5" s="65" t="s">
        <v>287</v>
      </c>
      <c r="H5" s="65" t="s">
        <v>45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285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285</v>
      </c>
    </row>
    <row r="6" spans="1:27" x14ac:dyDescent="0.3">
      <c r="A6" s="65" t="s">
        <v>280</v>
      </c>
      <c r="B6" s="65">
        <v>1800</v>
      </c>
      <c r="C6" s="65">
        <v>1523.452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55.005740000000003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29.403245999999999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74.510000000000005</v>
      </c>
      <c r="G8" s="65">
        <v>9.609</v>
      </c>
      <c r="H8" s="65">
        <v>15.88</v>
      </c>
      <c r="J8" s="65" t="s">
        <v>298</v>
      </c>
      <c r="K8" s="65">
        <v>10.42</v>
      </c>
      <c r="L8" s="65">
        <v>10.473000000000001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285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285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285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285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756.9162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16.515149999999998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3.2523781999999999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293.93954000000002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285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285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285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285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285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285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285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285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181.85507000000001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1.673028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1.3926282000000001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15.206469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1.6545384999999999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609.21564000000001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8.4392329999999998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2.6631857999999999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3.2087428999999998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285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285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285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285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285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607.87829999999997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1056.4322999999999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5083.2187999999996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3782.1457999999998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287.11385999999999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140.10982000000001</v>
      </c>
    </row>
    <row r="43" spans="1:68" x14ac:dyDescent="0.3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285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285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285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285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285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285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285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285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15.911327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9.4895200000000006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1295.5435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0.10371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2.9137430000000002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241.2569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53.068477999999999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8" sqref="I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276</v>
      </c>
      <c r="D2" s="61">
        <v>64</v>
      </c>
      <c r="E2" s="61">
        <v>1523.452</v>
      </c>
      <c r="F2" s="61">
        <v>258.08609999999999</v>
      </c>
      <c r="G2" s="61">
        <v>33.283839999999998</v>
      </c>
      <c r="H2" s="61">
        <v>17.507483000000001</v>
      </c>
      <c r="I2" s="61">
        <v>15.776357000000001</v>
      </c>
      <c r="J2" s="61">
        <v>55.005740000000003</v>
      </c>
      <c r="K2" s="61">
        <v>31.173279000000001</v>
      </c>
      <c r="L2" s="61">
        <v>23.832462</v>
      </c>
      <c r="M2" s="61">
        <v>29.403245999999999</v>
      </c>
      <c r="N2" s="61">
        <v>3.0257260000000001</v>
      </c>
      <c r="O2" s="61">
        <v>15.7070265</v>
      </c>
      <c r="P2" s="61">
        <v>1413.402</v>
      </c>
      <c r="Q2" s="61">
        <v>25.990503</v>
      </c>
      <c r="R2" s="61">
        <v>756.9162</v>
      </c>
      <c r="S2" s="61">
        <v>90.321240000000003</v>
      </c>
      <c r="T2" s="61">
        <v>7999.1333000000004</v>
      </c>
      <c r="U2" s="61">
        <v>3.2523781999999999</v>
      </c>
      <c r="V2" s="61">
        <v>16.515149999999998</v>
      </c>
      <c r="W2" s="61">
        <v>293.93954000000002</v>
      </c>
      <c r="X2" s="61">
        <v>181.85507000000001</v>
      </c>
      <c r="Y2" s="61">
        <v>1.673028</v>
      </c>
      <c r="Z2" s="61">
        <v>1.3926282000000001</v>
      </c>
      <c r="AA2" s="61">
        <v>15.206469</v>
      </c>
      <c r="AB2" s="61">
        <v>1.6545384999999999</v>
      </c>
      <c r="AC2" s="61">
        <v>609.21564000000001</v>
      </c>
      <c r="AD2" s="61">
        <v>8.4392329999999998</v>
      </c>
      <c r="AE2" s="61">
        <v>2.6631857999999999</v>
      </c>
      <c r="AF2" s="61">
        <v>3.2087428999999998</v>
      </c>
      <c r="AG2" s="61">
        <v>607.87829999999997</v>
      </c>
      <c r="AH2" s="61">
        <v>309.73165999999998</v>
      </c>
      <c r="AI2" s="61">
        <v>298.14663999999999</v>
      </c>
      <c r="AJ2" s="61">
        <v>1056.4322999999999</v>
      </c>
      <c r="AK2" s="61">
        <v>5083.2187999999996</v>
      </c>
      <c r="AL2" s="61">
        <v>287.11385999999999</v>
      </c>
      <c r="AM2" s="61">
        <v>3782.1457999999998</v>
      </c>
      <c r="AN2" s="61">
        <v>140.10982000000001</v>
      </c>
      <c r="AO2" s="61">
        <v>15.911327</v>
      </c>
      <c r="AP2" s="61">
        <v>13.50712</v>
      </c>
      <c r="AQ2" s="61">
        <v>2.4042075000000001</v>
      </c>
      <c r="AR2" s="61">
        <v>9.4895200000000006</v>
      </c>
      <c r="AS2" s="61">
        <v>1295.5435</v>
      </c>
      <c r="AT2" s="61">
        <v>0.10371</v>
      </c>
      <c r="AU2" s="61">
        <v>2.9137430000000002</v>
      </c>
      <c r="AV2" s="61">
        <v>241.2569</v>
      </c>
      <c r="AW2" s="61">
        <v>53.068477999999999</v>
      </c>
      <c r="AX2" s="61">
        <v>0.20613079000000001</v>
      </c>
      <c r="AY2" s="61">
        <v>0.89516620000000002</v>
      </c>
      <c r="AZ2" s="61">
        <v>188.58228</v>
      </c>
      <c r="BA2" s="61">
        <v>24.651890000000002</v>
      </c>
      <c r="BB2" s="61">
        <v>9.2618600000000004</v>
      </c>
      <c r="BC2" s="61">
        <v>8.2661259999999999</v>
      </c>
      <c r="BD2" s="61">
        <v>7.1081719999999997</v>
      </c>
      <c r="BE2" s="61">
        <v>0.49337186999999999</v>
      </c>
      <c r="BF2" s="61">
        <v>2.4356390999999999</v>
      </c>
      <c r="BG2" s="61">
        <v>0</v>
      </c>
      <c r="BH2" s="61">
        <v>5.1040000000000002E-2</v>
      </c>
      <c r="BI2" s="61">
        <v>3.8811352E-2</v>
      </c>
      <c r="BJ2" s="61">
        <v>0.12543456</v>
      </c>
      <c r="BK2" s="61">
        <v>0</v>
      </c>
      <c r="BL2" s="61">
        <v>0.46526977000000003</v>
      </c>
      <c r="BM2" s="61">
        <v>4.2750779999999997</v>
      </c>
      <c r="BN2" s="61">
        <v>1.295031</v>
      </c>
      <c r="BO2" s="61">
        <v>60.0687</v>
      </c>
      <c r="BP2" s="61">
        <v>11.468584999999999</v>
      </c>
      <c r="BQ2" s="61">
        <v>19.817651999999999</v>
      </c>
      <c r="BR2" s="61">
        <v>65.847885000000005</v>
      </c>
      <c r="BS2" s="61">
        <v>16.752281</v>
      </c>
      <c r="BT2" s="61">
        <v>14.670024</v>
      </c>
      <c r="BU2" s="61">
        <v>0.11970609</v>
      </c>
      <c r="BV2" s="61">
        <v>3.1765773999999997E-2</v>
      </c>
      <c r="BW2" s="61">
        <v>0.95860915999999996</v>
      </c>
      <c r="BX2" s="61">
        <v>1.2357463</v>
      </c>
      <c r="BY2" s="61">
        <v>0.13011864000000001</v>
      </c>
      <c r="BZ2" s="61">
        <v>9.989631000000001E-4</v>
      </c>
      <c r="CA2" s="61">
        <v>0.49301124000000002</v>
      </c>
      <c r="CB2" s="61">
        <v>2.3339505999999999E-2</v>
      </c>
      <c r="CC2" s="61">
        <v>0.35216570000000003</v>
      </c>
      <c r="CD2" s="61">
        <v>1.6523140999999999</v>
      </c>
      <c r="CE2" s="61">
        <v>5.3732187000000001E-2</v>
      </c>
      <c r="CF2" s="61">
        <v>8.7651974999999993E-2</v>
      </c>
      <c r="CG2" s="61">
        <v>9.9000000000000005E-7</v>
      </c>
      <c r="CH2" s="61">
        <v>6.7081920000000003E-2</v>
      </c>
      <c r="CI2" s="61">
        <v>1.9428639999999999E-7</v>
      </c>
      <c r="CJ2" s="61">
        <v>2.8461916</v>
      </c>
      <c r="CK2" s="61">
        <v>8.9279589999999992E-3</v>
      </c>
      <c r="CL2" s="61">
        <v>1.0870340000000001</v>
      </c>
      <c r="CM2" s="61">
        <v>3.8864964999999998</v>
      </c>
      <c r="CN2" s="61">
        <v>1551.3052</v>
      </c>
      <c r="CO2" s="61">
        <v>2750.1046999999999</v>
      </c>
      <c r="CP2" s="61">
        <v>1615.3253999999999</v>
      </c>
      <c r="CQ2" s="61">
        <v>663.13135</v>
      </c>
      <c r="CR2" s="61">
        <v>285.6712</v>
      </c>
      <c r="CS2" s="61">
        <v>378.77517999999998</v>
      </c>
      <c r="CT2" s="61">
        <v>1522.4469999999999</v>
      </c>
      <c r="CU2" s="61">
        <v>1021.2945</v>
      </c>
      <c r="CV2" s="61">
        <v>1194.2118</v>
      </c>
      <c r="CW2" s="61">
        <v>1138.279</v>
      </c>
      <c r="CX2" s="61">
        <v>322.75995</v>
      </c>
      <c r="CY2" s="61">
        <v>1939.9558999999999</v>
      </c>
      <c r="CZ2" s="61">
        <v>1144.3794</v>
      </c>
      <c r="DA2" s="61">
        <v>2180.4087</v>
      </c>
      <c r="DB2" s="61">
        <v>2084.5</v>
      </c>
      <c r="DC2" s="61">
        <v>3251.998</v>
      </c>
      <c r="DD2" s="61">
        <v>5773.6166999999996</v>
      </c>
      <c r="DE2" s="61">
        <v>1074.365</v>
      </c>
      <c r="DF2" s="61">
        <v>2675.9272000000001</v>
      </c>
      <c r="DG2" s="61">
        <v>1243.566</v>
      </c>
      <c r="DH2" s="61">
        <v>89.915344000000005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24.651890000000002</v>
      </c>
      <c r="B6">
        <f>BB2</f>
        <v>9.2618600000000004</v>
      </c>
      <c r="C6">
        <f>BC2</f>
        <v>8.2661259999999999</v>
      </c>
      <c r="D6">
        <f>BD2</f>
        <v>7.1081719999999997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21089</v>
      </c>
      <c r="C2" s="56">
        <f ca="1">YEAR(TODAY())-YEAR(B2)+IF(TODAY()&gt;=DATE(YEAR(TODAY()),MONTH(B2),DAY(B2)),0,-1)</f>
        <v>64</v>
      </c>
      <c r="E2" s="52">
        <v>161.80000000000001</v>
      </c>
      <c r="F2" s="53" t="s">
        <v>275</v>
      </c>
      <c r="G2" s="52">
        <v>56.9</v>
      </c>
      <c r="H2" s="51" t="s">
        <v>40</v>
      </c>
      <c r="I2" s="72">
        <f>ROUND(G3/E3^2,1)</f>
        <v>21.7</v>
      </c>
    </row>
    <row r="3" spans="1:9" x14ac:dyDescent="0.3">
      <c r="E3" s="51">
        <f>E2/100</f>
        <v>1.6180000000000001</v>
      </c>
      <c r="F3" s="51" t="s">
        <v>39</v>
      </c>
      <c r="G3" s="51">
        <f>G2</f>
        <v>56.9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유은숙, ID : H1900924)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10:40:28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161.80000000000001</v>
      </c>
      <c r="L12" s="129"/>
      <c r="M12" s="122">
        <f>'개인정보 및 신체계측 입력'!G2</f>
        <v>56.9</v>
      </c>
      <c r="N12" s="123"/>
      <c r="O12" s="118" t="s">
        <v>270</v>
      </c>
      <c r="P12" s="112"/>
      <c r="Q12" s="115">
        <f>'개인정보 및 신체계측 입력'!I2</f>
        <v>21.7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유은숙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74.510000000000005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9.609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15.88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10.5</v>
      </c>
      <c r="L72" s="36" t="s">
        <v>52</v>
      </c>
      <c r="M72" s="36">
        <f>ROUND('DRIs DATA'!K8,1)</f>
        <v>10.4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100.92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137.63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181.86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110.3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75.98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338.88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159.11000000000001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2021-10-13T01:50:52Z</dcterms:modified>
</cp:coreProperties>
</file>