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<sst xmlns="http://schemas.openxmlformats.org/spreadsheetml/2006/main" count="692" uniqueCount="337">
  <si>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</si>
  <si>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</si>
  <si>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</si>
  <si>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</si>
  <si>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</si>
  <si>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</si>
  <si>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</si>
  <si>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</si>
  <si>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</si>
  <si>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</si>
  <si>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</si>
  <si>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</si>
  <si>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</si>
  <si>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</si>
  <si>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</si>
  <si>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</si>
  <si>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</si>
  <si>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</si>
  <si>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</si>
  <si>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</si>
  <si>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</si>
  <si>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</si>
  <si>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</si>
  <si>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</si>
  <si>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</si>
  <si>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</si>
  <si>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</si>
  <si>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</si>
  <si>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</si>
  <si>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</si>
  <si>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</si>
  <si>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</si>
  <si>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</si>
  <si>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</si>
  <si>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</si>
  <si>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</si>
  <si>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</si>
  <si>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</si>
  <si>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</si>
  <si>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</si>
  <si>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</si>
  <si>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</si>
  <si>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</si>
  <si>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</si>
  <si>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</si>
  <si>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</si>
  <si>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</si>
  <si>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</si>
  <si>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</si>
  <si>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</si>
  <si>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</si>
  <si>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</si>
  <si>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</si>
  <si>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</si>
  <si>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</si>
  <si>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</si>
  <si>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</si>
  <si>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</si>
  <si>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</si>
  <si>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</si>
  <si>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</si>
  <si>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</si>
  <si>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</si>
  <si>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</si>
  <si>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</si>
  <si>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</si>
  <si>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</si>
  <si>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</si>
  <si>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</si>
  <si>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</si>
  <si>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</si>
  <si>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</si>
  <si>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</si>
  <si>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</si>
  <si>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</si>
  <si>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</si>
  <si>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</si>
  <si>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</si>
  <si>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</si>
  <si>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</si>
  <si>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</si>
  <si>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</si>
  <si>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</si>
  <si>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</si>
  <si>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</si>
  <si>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</si>
  <si>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</si>
  <si>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</si>
  <si>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</si>
  <si>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</si>
  <si>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</si>
  <si>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</si>
  <si>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</si>
  <si>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</si>
  <si>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</si>
  <si>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</si>
  <si>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</si>
  <si>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</si>
  <si>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</si>
  <si>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</si>
  <si>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</si>
  <si>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</si>
  <si>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</si>
  <si>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</si>
  <si>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</si>
  <si>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</si>
  <si>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</si>
  <si>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</si>
  <si>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</si>
  <si>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</si>
  <si>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</si>
  <si>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</si>
  <si>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</si>
  <si>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</si>
  <si>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</si>
  <si>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</si>
  <si>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</si>
  <si>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</si>
  <si>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</si>
  <si>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</si>
  <si>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</si>
  <si>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</si>
  <si>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</si>
  <si>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</si>
  <si>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</si>
  <si>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</si>
  <si>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</si>
  <si>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</si>
  <si>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</si>
  <si>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</si>
  <si>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</si>
  <si>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</si>
  <si>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</si>
  <si>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</si>
  <si>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</si>
  <si>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</si>
  <si>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</si>
  <si>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</si>
  <si>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</si>
  <si>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</si>
  <si>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</si>
  <si>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</si>
  <si>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</si>
  <si>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</si>
  <si>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</si>
  <si>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</si>
  <si>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</si>
  <si>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</si>
  <si>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</si>
  <si>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</si>
  <si>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</si>
  <si>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</si>
  <si>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</si>
  <si>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</si>
  <si>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</si>
  <si>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</si>
  <si>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</si>
  <si>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</si>
  <si>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</si>
  <si>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</si>
  <si>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</si>
  <si>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</si>
  <si>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</si>
  <si>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</si>
  <si>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</si>
  <si>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</si>
  <si>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</si>
  <si>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</si>
  <si>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</si>
  <si>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</si>
  <si>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</si>
  <si>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</si>
  <si>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</si>
  <si>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</si>
  <si>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</si>
  <si>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</si>
  <si>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</si>
  <si>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</si>
  <si>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</si>
  <si>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</si>
  <si>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</si>
  <si>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</si>
  <si>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</si>
  <si>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</si>
  <si>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</si>
  <si>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</si>
  <si>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</si>
  <si>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</si>
  <si>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</si>
  <si>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</si>
  <si>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</si>
  <si>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</si>
  <si>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</si>
  <si>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</si>
  <si>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</si>
  <si>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</si>
  <si>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</si>
  <si>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</si>
  <si>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</si>
  <si>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</si>
  <si>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</si>
  <si>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</si>
  <si>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</si>
  <si>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</si>
  <si>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</si>
  <si>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</si>
  <si>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</si>
  <si>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</si>
  <si>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</si>
  <si>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</si>
  <si>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</si>
  <si>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</si>
  <si>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</si>
  <si>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</si>
  <si>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</si>
  <si>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</si>
  <si>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</si>
  <si>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</si>
  <si>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</si>
  <si>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</si>
  <si>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</si>
  <si>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</si>
  <si>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</si>
  <si>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</si>
  <si>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</si>
  <si>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</si>
  <si>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</si>
  <si>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</si>
  <si>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</si>
  <si>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</si>
  <si>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</si>
  <si>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</si>
  <si>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</si>
  <si>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</si>
  <si>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</si>
  <si>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</si>
  <si>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</si>
  <si>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</si>
  <si>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</si>
  <si>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</si>
  <si>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</si>
  <si>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</si>
  <si>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</si>
  <si>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</si>
  <si>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</si>
  <si>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</si>
  <si>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</si>
  <si>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</si>
  <si>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</si>
  <si>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</si>
  <si>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</si>
  <si>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</si>
  <si>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</si>
  <si>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</si>
  <si>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</si>
  <si>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</si>
  <si>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</si>
  <si>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</si>
  <si>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</si>
  <si>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</si>
  <si>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</si>
  <si>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</si>
  <si>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</si>
  <si>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</si>
  <si>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</si>
  <si>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</si>
  <si>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</si>
  <si>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</si>
  <si>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</si>
  <si>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</si>
  <si>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</si>
  <si>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</si>
  <si>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</si>
  <si>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</si>
  <si>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</si>
  <si>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</si>
  <si>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</si>
  <si>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</si>
  <si>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</si>
  <si>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</si>
  <si>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</si>
  <si>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</si>
  <si>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</si>
  <si>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</si>
  <si>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</si>
  <si>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</si>
  <si>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</si>
  <si>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</si>
  <si>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</si>
  <si>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</si>
  <si>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</si>
  <si>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</si>
  <si>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</si>
  <si>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</si>
  <si>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</si>
  <si>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</si>
  <si>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</si>
  <si>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</si>
  <si>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</si>
  <si>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</si>
  <si>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</si>
  <si>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</si>
  <si>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</si>
  <si>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</si>
  <si>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</si>
  <si>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</si>
  <si>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</si>
  <si>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</si>
  <si>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</si>
  <si>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</si>
  <si>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</si>
  <si>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</si>
  <si>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</si>
  <si>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</si>
  <si>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</si>
  <si>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</si>
  <si>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</si>
  <si>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김병일, ID : H1900926)</t>
  </si>
  <si>
    <t>2021년 10월 14일 10:28:14</t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</si>
  <si>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</si>
  <si>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</si>
  <si>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</si>
  <si>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</si>
  <si>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</si>
  <si>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</si>
  <si>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</si>
  <si>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</si>
  <si>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</si>
  <si>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</si>
  <si>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</si>
  <si>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</si>
  <si>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</si>
  <si>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</si>
  <si>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</si>
  <si>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H1900926</t>
  </si>
  <si>
    <t>김병일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</si>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</sst>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93.994865000000004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78952"/>
        <c:axId val="590932816"/>
      </c:barChart>
      <c:catAx>
        <c:axId val="2597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2816"/>
        <c:crosses val="autoZero"/>
        <c:auto val="1"/>
        <c:lblAlgn val="ctr"/>
        <c:lblOffset val="100"/>
        <c:noMultiLvlLbl val="0"/>
      </c:catAx>
      <c:valAx>
        <c:axId val="5909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7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3.2212727000000001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5792"/>
        <c:axId val="518525008"/>
      </c:barChart>
      <c:catAx>
        <c:axId val="5185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5008"/>
        <c:crosses val="autoZero"/>
        <c:auto val="1"/>
        <c:lblAlgn val="ctr"/>
        <c:lblOffset val="100"/>
        <c:noMultiLvlLbl val="0"/>
      </c:catAx>
      <c:valAx>
        <c:axId val="51852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0.45842432999999999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6968"/>
        <c:axId val="518531280"/>
      </c:barChart>
      <c:catAx>
        <c:axId val="51852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1280"/>
        <c:crosses val="autoZero"/>
        <c:auto val="1"/>
        <c:lblAlgn val="ctr"/>
        <c:lblOffset val="100"/>
        <c:noMultiLvlLbl val="0"/>
      </c:catAx>
      <c:valAx>
        <c:axId val="51853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1661.9347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104"/>
        <c:axId val="518527360"/>
      </c:barChart>
      <c:catAx>
        <c:axId val="51853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7360"/>
        <c:crosses val="autoZero"/>
        <c:auto val="1"/>
        <c:lblAlgn val="ctr"/>
        <c:lblOffset val="100"/>
        <c:noMultiLvlLbl val="0"/>
      </c:catAx>
      <c:valAx>
        <c:axId val="51852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4304.0910000000003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496"/>
        <c:axId val="518531672"/>
      </c:barChart>
      <c:catAx>
        <c:axId val="51853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1672"/>
        <c:crosses val="autoZero"/>
        <c:auto val="1"/>
        <c:lblAlgn val="ctr"/>
        <c:lblOffset val="100"/>
        <c:noMultiLvlLbl val="0"/>
      </c:catAx>
      <c:valAx>
        <c:axId val="518531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149.41556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4616"/>
        <c:axId val="590933992"/>
      </c:barChart>
      <c:catAx>
        <c:axId val="51852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3992"/>
        <c:crosses val="autoZero"/>
        <c:auto val="1"/>
        <c:lblAlgn val="ctr"/>
        <c:lblOffset val="100"/>
        <c:noMultiLvlLbl val="0"/>
      </c:catAx>
      <c:valAx>
        <c:axId val="59093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152.21393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2472"/>
        <c:axId val="534110512"/>
      </c:barChart>
      <c:catAx>
        <c:axId val="5341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0512"/>
        <c:crosses val="autoZero"/>
        <c:auto val="1"/>
        <c:lblAlgn val="ctr"/>
        <c:lblOffset val="100"/>
        <c:noMultiLvlLbl val="0"/>
      </c:catAx>
      <c:valAx>
        <c:axId val="53411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15.110552999999999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3256"/>
        <c:axId val="534111296"/>
      </c:barChart>
      <c:catAx>
        <c:axId val="5341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1296"/>
        <c:crosses val="autoZero"/>
        <c:auto val="1"/>
        <c:lblAlgn val="ctr"/>
        <c:lblOffset val="100"/>
        <c:noMultiLvlLbl val="0"/>
      </c:catAx>
      <c:valAx>
        <c:axId val="534111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1040.9725000000001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0120"/>
        <c:axId val="534106984"/>
      </c:barChart>
      <c:catAx>
        <c:axId val="53411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06984"/>
        <c:crosses val="autoZero"/>
        <c:auto val="1"/>
        <c:lblAlgn val="ctr"/>
        <c:lblOffset val="100"/>
        <c:noMultiLvlLbl val="0"/>
      </c:catAx>
      <c:valAx>
        <c:axId val="534106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1.2620798000000001E-2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6200"/>
        <c:axId val="534108552"/>
      </c:barChart>
      <c:catAx>
        <c:axId val="5341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08552"/>
        <c:crosses val="autoZero"/>
        <c:auto val="1"/>
        <c:lblAlgn val="ctr"/>
        <c:lblOffset val="100"/>
        <c:noMultiLvlLbl val="0"/>
      </c:catAx>
      <c:valAx>
        <c:axId val="534108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4.8623070000000004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7376"/>
        <c:axId val="534113648"/>
      </c:barChart>
      <c:catAx>
        <c:axId val="53410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3648"/>
        <c:crosses val="autoZero"/>
        <c:auto val="1"/>
        <c:lblAlgn val="ctr"/>
        <c:lblOffset val="100"/>
        <c:noMultiLvlLbl val="0"/>
      </c:catAx>
      <c:valAx>
        <c:axId val="53411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36.704900000000002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5952"/>
        <c:axId val="590936736"/>
      </c:barChart>
      <c:catAx>
        <c:axId val="5909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6736"/>
        <c:crosses val="autoZero"/>
        <c:auto val="1"/>
        <c:lblAlgn val="ctr"/>
        <c:lblOffset val="100"/>
        <c:noMultiLvlLbl val="0"/>
      </c:catAx>
      <c:valAx>
        <c:axId val="59093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330.39312999999999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08944"/>
        <c:axId val="534112864"/>
      </c:barChart>
      <c:catAx>
        <c:axId val="53410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12864"/>
        <c:crosses val="autoZero"/>
        <c:auto val="1"/>
        <c:lblAlgn val="ctr"/>
        <c:lblOffset val="100"/>
        <c:noMultiLvlLbl val="0"/>
      </c:catAx>
      <c:valAx>
        <c:axId val="53411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0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118.77146999999999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12080"/>
        <c:axId val="534427416"/>
      </c:barChart>
      <c:catAx>
        <c:axId val="53411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7416"/>
        <c:crosses val="autoZero"/>
        <c:auto val="1"/>
        <c:lblAlgn val="ctr"/>
        <c:lblOffset val="100"/>
        <c:noMultiLvlLbl val="0"/>
      </c:catAx>
      <c:valAx>
        <c:axId val="53442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1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7.6749999999999998</c:v>
                </c:pt>
                <c:pt idx="1">
                  <c:v>9.4960000000000004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28984"/>
        <c:axId val="534431728"/>
      </c:barChart>
      <c:catAx>
        <c:axId val="53442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1728"/>
        <c:crosses val="autoZero"/>
        <c:auto val="1"/>
        <c:lblAlgn val="ctr"/>
        <c:lblOffset val="100"/>
        <c:noMultiLvlLbl val="0"/>
      </c:catAx>
      <c:valAx>
        <c:axId val="53443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11.749037</c:v>
                </c:pt>
                <c:pt idx="1">
                  <c:v>14.176833999999999</c:v>
                </c:pt>
                <c:pt idx="2">
                  <c:v>16.743880999999998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819.57153000000005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29768"/>
        <c:axId val="534425848"/>
      </c:barChart>
      <c:catAx>
        <c:axId val="53442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5848"/>
        <c:crosses val="autoZero"/>
        <c:auto val="1"/>
        <c:lblAlgn val="ctr"/>
        <c:lblOffset val="100"/>
        <c:noMultiLvlLbl val="0"/>
      </c:catAx>
      <c:valAx>
        <c:axId val="53442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23.12265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32120"/>
        <c:axId val="534427808"/>
      </c:barChart>
      <c:catAx>
        <c:axId val="53443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27808"/>
        <c:crosses val="autoZero"/>
        <c:auto val="1"/>
        <c:lblAlgn val="ctr"/>
        <c:lblOffset val="100"/>
        <c:noMultiLvlLbl val="0"/>
      </c:catAx>
      <c:valAx>
        <c:axId val="53442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3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73.165000000000006</c:v>
                </c:pt>
                <c:pt idx="1">
                  <c:v>9.4700000000000006</c:v>
                </c:pt>
                <c:pt idx="2">
                  <c:v>17.364999999999998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428592"/>
        <c:axId val="534433296"/>
      </c:barChart>
      <c:catAx>
        <c:axId val="53442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3296"/>
        <c:crosses val="autoZero"/>
        <c:auto val="1"/>
        <c:lblAlgn val="ctr"/>
        <c:lblOffset val="100"/>
        <c:noMultiLvlLbl val="0"/>
      </c:catAx>
      <c:valAx>
        <c:axId val="534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2436.6039999999998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30160"/>
        <c:axId val="534430552"/>
      </c:barChart>
      <c:catAx>
        <c:axId val="53443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0552"/>
        <c:crosses val="autoZero"/>
        <c:auto val="1"/>
        <c:lblAlgn val="ctr"/>
        <c:lblOffset val="100"/>
        <c:noMultiLvlLbl val="0"/>
      </c:catAx>
      <c:valAx>
        <c:axId val="534430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3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141.88624999999999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26632"/>
        <c:axId val="534431336"/>
      </c:barChart>
      <c:catAx>
        <c:axId val="53442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31336"/>
        <c:crosses val="autoZero"/>
        <c:auto val="1"/>
        <c:lblAlgn val="ctr"/>
        <c:lblOffset val="100"/>
        <c:noMultiLvlLbl val="0"/>
      </c:catAx>
      <c:valAx>
        <c:axId val="534431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2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878.42334000000005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072"/>
        <c:axId val="524244288"/>
      </c:barChart>
      <c:catAx>
        <c:axId val="52424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4288"/>
        <c:crosses val="autoZero"/>
        <c:auto val="1"/>
        <c:lblAlgn val="ctr"/>
        <c:lblOffset val="100"/>
        <c:noMultiLvlLbl val="0"/>
      </c:catAx>
      <c:valAx>
        <c:axId val="52424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3.4731163999999999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7128"/>
        <c:axId val="590937520"/>
      </c:barChart>
      <c:catAx>
        <c:axId val="5909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7520"/>
        <c:crosses val="autoZero"/>
        <c:auto val="1"/>
        <c:lblAlgn val="ctr"/>
        <c:lblOffset val="100"/>
        <c:noMultiLvlLbl val="0"/>
      </c:catAx>
      <c:valAx>
        <c:axId val="5909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8647.4869999999992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464"/>
        <c:axId val="524242720"/>
      </c:barChart>
      <c:catAx>
        <c:axId val="52424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2720"/>
        <c:crosses val="autoZero"/>
        <c:auto val="1"/>
        <c:lblAlgn val="ctr"/>
        <c:lblOffset val="100"/>
        <c:noMultiLvlLbl val="0"/>
      </c:catAx>
      <c:valAx>
        <c:axId val="52424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21.715962999999999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6248"/>
        <c:axId val="524238800"/>
      </c:barChart>
      <c:catAx>
        <c:axId val="52424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38800"/>
        <c:crosses val="autoZero"/>
        <c:auto val="1"/>
        <c:lblAlgn val="ctr"/>
        <c:lblOffset val="100"/>
        <c:noMultiLvlLbl val="0"/>
      </c:catAx>
      <c:valAx>
        <c:axId val="52423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2.5240881000000002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245856"/>
        <c:axId val="524240760"/>
      </c:barChart>
      <c:catAx>
        <c:axId val="52424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240760"/>
        <c:crosses val="autoZero"/>
        <c:auto val="1"/>
        <c:lblAlgn val="ctr"/>
        <c:lblOffset val="100"/>
        <c:noMultiLvlLbl val="0"/>
      </c:catAx>
      <c:valAx>
        <c:axId val="52424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2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467.69002999999998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4776"/>
        <c:axId val="590939088"/>
      </c:barChart>
      <c:catAx>
        <c:axId val="5909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9088"/>
        <c:crosses val="autoZero"/>
        <c:auto val="1"/>
        <c:lblAlgn val="ctr"/>
        <c:lblOffset val="100"/>
        <c:noMultiLvlLbl val="0"/>
      </c:catAx>
      <c:valAx>
        <c:axId val="59093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1.7338302999999999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5168"/>
        <c:axId val="590932424"/>
      </c:barChart>
      <c:catAx>
        <c:axId val="5909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2424"/>
        <c:crosses val="autoZero"/>
        <c:auto val="1"/>
        <c:lblAlgn val="ctr"/>
        <c:lblOffset val="100"/>
        <c:noMultiLvlLbl val="0"/>
      </c:catAx>
      <c:valAx>
        <c:axId val="59093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22.972021000000002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8304"/>
        <c:axId val="590938696"/>
      </c:barChart>
      <c:catAx>
        <c:axId val="59093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8696"/>
        <c:crosses val="autoZero"/>
        <c:auto val="1"/>
        <c:lblAlgn val="ctr"/>
        <c:lblOffset val="100"/>
        <c:noMultiLvlLbl val="0"/>
      </c:catAx>
      <c:valAx>
        <c:axId val="5909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2.5240881000000002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0934384"/>
        <c:axId val="590935560"/>
      </c:barChart>
      <c:catAx>
        <c:axId val="5909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0935560"/>
        <c:crosses val="autoZero"/>
        <c:auto val="1"/>
        <c:lblAlgn val="ctr"/>
        <c:lblOffset val="100"/>
        <c:noMultiLvlLbl val="0"/>
      </c:catAx>
      <c:valAx>
        <c:axId val="59093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09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761.95916999999997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888"/>
        <c:axId val="518526576"/>
      </c:barChart>
      <c:catAx>
        <c:axId val="51853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6576"/>
        <c:crosses val="autoZero"/>
        <c:auto val="1"/>
        <c:lblAlgn val="ctr"/>
        <c:lblOffset val="100"/>
        <c:noMultiLvlLbl val="0"/>
      </c:catAx>
      <c:valAx>
        <c:axId val="5185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17.313122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28928"/>
        <c:axId val="518528144"/>
      </c:barChart>
      <c:catAx>
        <c:axId val="5185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8144"/>
        <c:crosses val="autoZero"/>
        <c:auto val="1"/>
        <c:lblAlgn val="ctr"/>
        <c:lblOffset val="100"/>
        <c:noMultiLvlLbl val="0"/>
      </c:catAx>
      <c:valAx>
        <c:axId val="5185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김병일, ID : H1900926)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14일 10:28:14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2436.6039999999998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93.994865000000004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36.704900000000002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73.165000000000006</v>
      </c>
      <c r="G8" s="59">
        <f>'DRIs DATA 입력'!G8</f>
        <v>9.4700000000000006</v>
      </c>
      <c r="H8" s="59">
        <f>'DRIs DATA 입력'!H8</f>
        <v>17.364999999999998</v>
      </c>
      <c r="I8" s="46"/>
      <c r="J8" s="59" t="s">
        <v>215</v>
      </c>
      <c r="K8" s="59">
        <f>'DRIs DATA 입력'!K8</f>
        <v>7.6749999999999998</v>
      </c>
      <c r="L8" s="59">
        <f>'DRIs DATA 입력'!L8</f>
        <v>9.4960000000000004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819.57153000000005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23.12265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3.4731163999999999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467.69002999999998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141.88624999999999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2.1955786000000002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1.7338302999999999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22.972021000000002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2.5240881000000002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761.95916999999997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17.313122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3.2212727000000001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0.45842432999999999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878.42334000000005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1661.9347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8647.4869999999992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4304.0910000000003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149.41556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152.21393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21.715962999999999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15.110552999999999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1040.9725000000001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1.2620798000000001E-2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4.8623070000000004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330.39312999999999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118.77146999999999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7" sqref="K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316</v>
      </c>
      <c r="B1" s="61" t="s">
        <v>317</v>
      </c>
      <c r="G1" s="62" t="s">
        <v>276</v>
      </c>
      <c r="H1" s="61" t="s">
        <v>318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319</v>
      </c>
      <c r="C5" s="65" t="s">
        <v>278</v>
      </c>
      <c r="E5" s="65"/>
      <c r="F5" s="65" t="s">
        <v>49</v>
      </c>
      <c r="G5" s="65" t="s">
        <v>320</v>
      </c>
      <c r="H5" s="65" t="s">
        <v>45</v>
      </c>
      <c r="J5" s="65"/>
      <c r="K5" s="65" t="s">
        <v>321</v>
      </c>
      <c r="L5" s="65" t="s">
        <v>300</v>
      </c>
      <c r="N5" s="65"/>
      <c r="O5" s="65" t="s">
        <v>306</v>
      </c>
      <c r="P5" s="65" t="s">
        <v>314</v>
      </c>
      <c r="Q5" s="65" t="s">
        <v>279</v>
      </c>
      <c r="R5" s="65" t="s">
        <v>301</v>
      </c>
      <c r="S5" s="65" t="s">
        <v>278</v>
      </c>
      <c r="U5" s="65"/>
      <c r="V5" s="65" t="s">
        <v>306</v>
      </c>
      <c r="W5" s="65" t="s">
        <v>314</v>
      </c>
      <c r="X5" s="65" t="s">
        <v>279</v>
      </c>
      <c r="Y5" s="65" t="s">
        <v>301</v>
      </c>
      <c r="Z5" s="65" t="s">
        <v>278</v>
      </c>
    </row>
    <row r="6" spans="1:27" x14ac:dyDescent="0.3">
      <c r="A6" s="65" t="s">
        <v>302</v>
      </c>
      <c r="B6" s="65">
        <v>2200</v>
      </c>
      <c r="C6" s="65">
        <v>2436.6039999999998</v>
      </c>
      <c r="E6" s="65" t="s">
        <v>280</v>
      </c>
      <c r="F6" s="65">
        <v>55</v>
      </c>
      <c r="G6" s="65">
        <v>15</v>
      </c>
      <c r="H6" s="65">
        <v>7</v>
      </c>
      <c r="J6" s="65" t="s">
        <v>280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93.994865000000004</v>
      </c>
      <c r="U6" s="65" t="s">
        <v>281</v>
      </c>
      <c r="V6" s="65">
        <v>0</v>
      </c>
      <c r="W6" s="65">
        <v>0</v>
      </c>
      <c r="X6" s="65">
        <v>25</v>
      </c>
      <c r="Y6" s="65">
        <v>0</v>
      </c>
      <c r="Z6" s="65">
        <v>36.704900000000002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323</v>
      </c>
      <c r="F8" s="65">
        <v>73.165000000000006</v>
      </c>
      <c r="G8" s="65">
        <v>9.4700000000000006</v>
      </c>
      <c r="H8" s="65">
        <v>17.364999999999998</v>
      </c>
      <c r="J8" s="65" t="s">
        <v>323</v>
      </c>
      <c r="K8" s="65">
        <v>7.6749999999999998</v>
      </c>
      <c r="L8" s="65">
        <v>9.4960000000000004</v>
      </c>
    </row>
    <row r="13" spans="1:27" x14ac:dyDescent="0.3">
      <c r="A13" s="66" t="s">
        <v>324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304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282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306</v>
      </c>
      <c r="C15" s="65" t="s">
        <v>314</v>
      </c>
      <c r="D15" s="65" t="s">
        <v>279</v>
      </c>
      <c r="E15" s="65" t="s">
        <v>301</v>
      </c>
      <c r="F15" s="65" t="s">
        <v>278</v>
      </c>
      <c r="H15" s="65"/>
      <c r="I15" s="65" t="s">
        <v>306</v>
      </c>
      <c r="J15" s="65" t="s">
        <v>314</v>
      </c>
      <c r="K15" s="65" t="s">
        <v>279</v>
      </c>
      <c r="L15" s="65" t="s">
        <v>301</v>
      </c>
      <c r="M15" s="65" t="s">
        <v>278</v>
      </c>
      <c r="O15" s="65"/>
      <c r="P15" s="65" t="s">
        <v>306</v>
      </c>
      <c r="Q15" s="65" t="s">
        <v>314</v>
      </c>
      <c r="R15" s="65" t="s">
        <v>279</v>
      </c>
      <c r="S15" s="65" t="s">
        <v>301</v>
      </c>
      <c r="T15" s="65" t="s">
        <v>278</v>
      </c>
      <c r="V15" s="65"/>
      <c r="W15" s="65" t="s">
        <v>306</v>
      </c>
      <c r="X15" s="65" t="s">
        <v>314</v>
      </c>
      <c r="Y15" s="65" t="s">
        <v>279</v>
      </c>
      <c r="Z15" s="65" t="s">
        <v>301</v>
      </c>
      <c r="AA15" s="65" t="s">
        <v>278</v>
      </c>
    </row>
    <row r="16" spans="1:27" x14ac:dyDescent="0.3">
      <c r="A16" s="65" t="s">
        <v>326</v>
      </c>
      <c r="B16" s="65">
        <v>530</v>
      </c>
      <c r="C16" s="65">
        <v>750</v>
      </c>
      <c r="D16" s="65">
        <v>0</v>
      </c>
      <c r="E16" s="65">
        <v>3000</v>
      </c>
      <c r="F16" s="65">
        <v>819.57153000000005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23.12265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3.4731163999999999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467.69002999999998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327</v>
      </c>
      <c r="W24" s="67"/>
      <c r="X24" s="67"/>
      <c r="Y24" s="67"/>
      <c r="Z24" s="67"/>
      <c r="AA24" s="67"/>
      <c r="AC24" s="67" t="s">
        <v>285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286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306</v>
      </c>
      <c r="C25" s="65" t="s">
        <v>314</v>
      </c>
      <c r="D25" s="65" t="s">
        <v>279</v>
      </c>
      <c r="E25" s="65" t="s">
        <v>301</v>
      </c>
      <c r="F25" s="65" t="s">
        <v>278</v>
      </c>
      <c r="H25" s="65"/>
      <c r="I25" s="65" t="s">
        <v>306</v>
      </c>
      <c r="J25" s="65" t="s">
        <v>314</v>
      </c>
      <c r="K25" s="65" t="s">
        <v>279</v>
      </c>
      <c r="L25" s="65" t="s">
        <v>301</v>
      </c>
      <c r="M25" s="65" t="s">
        <v>278</v>
      </c>
      <c r="O25" s="65"/>
      <c r="P25" s="65" t="s">
        <v>306</v>
      </c>
      <c r="Q25" s="65" t="s">
        <v>314</v>
      </c>
      <c r="R25" s="65" t="s">
        <v>279</v>
      </c>
      <c r="S25" s="65" t="s">
        <v>301</v>
      </c>
      <c r="T25" s="65" t="s">
        <v>278</v>
      </c>
      <c r="V25" s="65"/>
      <c r="W25" s="65" t="s">
        <v>306</v>
      </c>
      <c r="X25" s="65" t="s">
        <v>314</v>
      </c>
      <c r="Y25" s="65" t="s">
        <v>279</v>
      </c>
      <c r="Z25" s="65" t="s">
        <v>301</v>
      </c>
      <c r="AA25" s="65" t="s">
        <v>278</v>
      </c>
      <c r="AC25" s="65"/>
      <c r="AD25" s="65" t="s">
        <v>306</v>
      </c>
      <c r="AE25" s="65" t="s">
        <v>314</v>
      </c>
      <c r="AF25" s="65" t="s">
        <v>279</v>
      </c>
      <c r="AG25" s="65" t="s">
        <v>301</v>
      </c>
      <c r="AH25" s="65" t="s">
        <v>278</v>
      </c>
      <c r="AJ25" s="65"/>
      <c r="AK25" s="65" t="s">
        <v>306</v>
      </c>
      <c r="AL25" s="65" t="s">
        <v>314</v>
      </c>
      <c r="AM25" s="65" t="s">
        <v>279</v>
      </c>
      <c r="AN25" s="65" t="s">
        <v>301</v>
      </c>
      <c r="AO25" s="65" t="s">
        <v>278</v>
      </c>
      <c r="AQ25" s="65"/>
      <c r="AR25" s="65" t="s">
        <v>306</v>
      </c>
      <c r="AS25" s="65" t="s">
        <v>314</v>
      </c>
      <c r="AT25" s="65" t="s">
        <v>279</v>
      </c>
      <c r="AU25" s="65" t="s">
        <v>301</v>
      </c>
      <c r="AV25" s="65" t="s">
        <v>278</v>
      </c>
      <c r="AX25" s="65"/>
      <c r="AY25" s="65" t="s">
        <v>306</v>
      </c>
      <c r="AZ25" s="65" t="s">
        <v>314</v>
      </c>
      <c r="BA25" s="65" t="s">
        <v>279</v>
      </c>
      <c r="BB25" s="65" t="s">
        <v>301</v>
      </c>
      <c r="BC25" s="65" t="s">
        <v>278</v>
      </c>
      <c r="BE25" s="65"/>
      <c r="BF25" s="65" t="s">
        <v>306</v>
      </c>
      <c r="BG25" s="65" t="s">
        <v>314</v>
      </c>
      <c r="BH25" s="65" t="s">
        <v>279</v>
      </c>
      <c r="BI25" s="65" t="s">
        <v>301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141.88624999999999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2.1955786000000002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1.7338302999999999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22.972021000000002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2.5240881000000002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761.95916999999997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17.313122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3.2212727000000001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0.45842432999999999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289</v>
      </c>
      <c r="AD34" s="67"/>
      <c r="AE34" s="67"/>
      <c r="AF34" s="67"/>
      <c r="AG34" s="67"/>
      <c r="AH34" s="67"/>
      <c r="AJ34" s="67" t="s">
        <v>290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306</v>
      </c>
      <c r="C35" s="65" t="s">
        <v>314</v>
      </c>
      <c r="D35" s="65" t="s">
        <v>279</v>
      </c>
      <c r="E35" s="65" t="s">
        <v>301</v>
      </c>
      <c r="F35" s="65" t="s">
        <v>278</v>
      </c>
      <c r="H35" s="65"/>
      <c r="I35" s="65" t="s">
        <v>306</v>
      </c>
      <c r="J35" s="65" t="s">
        <v>314</v>
      </c>
      <c r="K35" s="65" t="s">
        <v>279</v>
      </c>
      <c r="L35" s="65" t="s">
        <v>301</v>
      </c>
      <c r="M35" s="65" t="s">
        <v>278</v>
      </c>
      <c r="O35" s="65"/>
      <c r="P35" s="65" t="s">
        <v>306</v>
      </c>
      <c r="Q35" s="65" t="s">
        <v>314</v>
      </c>
      <c r="R35" s="65" t="s">
        <v>279</v>
      </c>
      <c r="S35" s="65" t="s">
        <v>301</v>
      </c>
      <c r="T35" s="65" t="s">
        <v>278</v>
      </c>
      <c r="V35" s="65"/>
      <c r="W35" s="65" t="s">
        <v>306</v>
      </c>
      <c r="X35" s="65" t="s">
        <v>314</v>
      </c>
      <c r="Y35" s="65" t="s">
        <v>279</v>
      </c>
      <c r="Z35" s="65" t="s">
        <v>301</v>
      </c>
      <c r="AA35" s="65" t="s">
        <v>278</v>
      </c>
      <c r="AC35" s="65"/>
      <c r="AD35" s="65" t="s">
        <v>306</v>
      </c>
      <c r="AE35" s="65" t="s">
        <v>314</v>
      </c>
      <c r="AF35" s="65" t="s">
        <v>279</v>
      </c>
      <c r="AG35" s="65" t="s">
        <v>301</v>
      </c>
      <c r="AH35" s="65" t="s">
        <v>278</v>
      </c>
      <c r="AJ35" s="65"/>
      <c r="AK35" s="65" t="s">
        <v>306</v>
      </c>
      <c r="AL35" s="65" t="s">
        <v>314</v>
      </c>
      <c r="AM35" s="65" t="s">
        <v>279</v>
      </c>
      <c r="AN35" s="65" t="s">
        <v>301</v>
      </c>
      <c r="AO35" s="65" t="s">
        <v>278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878.42334000000005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1661.9347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8647.4869999999992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4304.0910000000003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149.41556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152.21393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312</v>
      </c>
      <c r="B44" s="67"/>
      <c r="C44" s="67"/>
      <c r="D44" s="67"/>
      <c r="E44" s="67"/>
      <c r="F44" s="67"/>
      <c r="H44" s="67" t="s">
        <v>291</v>
      </c>
      <c r="I44" s="67"/>
      <c r="J44" s="67"/>
      <c r="K44" s="67"/>
      <c r="L44" s="67"/>
      <c r="M44" s="67"/>
      <c r="O44" s="67" t="s">
        <v>292</v>
      </c>
      <c r="P44" s="67"/>
      <c r="Q44" s="67"/>
      <c r="R44" s="67"/>
      <c r="S44" s="67"/>
      <c r="T44" s="67"/>
      <c r="V44" s="67" t="s">
        <v>293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313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306</v>
      </c>
      <c r="C45" s="65" t="s">
        <v>314</v>
      </c>
      <c r="D45" s="65" t="s">
        <v>279</v>
      </c>
      <c r="E45" s="65" t="s">
        <v>301</v>
      </c>
      <c r="F45" s="65" t="s">
        <v>278</v>
      </c>
      <c r="H45" s="65"/>
      <c r="I45" s="65" t="s">
        <v>306</v>
      </c>
      <c r="J45" s="65" t="s">
        <v>314</v>
      </c>
      <c r="K45" s="65" t="s">
        <v>279</v>
      </c>
      <c r="L45" s="65" t="s">
        <v>301</v>
      </c>
      <c r="M45" s="65" t="s">
        <v>278</v>
      </c>
      <c r="O45" s="65"/>
      <c r="P45" s="65" t="s">
        <v>306</v>
      </c>
      <c r="Q45" s="65" t="s">
        <v>314</v>
      </c>
      <c r="R45" s="65" t="s">
        <v>279</v>
      </c>
      <c r="S45" s="65" t="s">
        <v>301</v>
      </c>
      <c r="T45" s="65" t="s">
        <v>278</v>
      </c>
      <c r="V45" s="65"/>
      <c r="W45" s="65" t="s">
        <v>306</v>
      </c>
      <c r="X45" s="65" t="s">
        <v>314</v>
      </c>
      <c r="Y45" s="65" t="s">
        <v>279</v>
      </c>
      <c r="Z45" s="65" t="s">
        <v>301</v>
      </c>
      <c r="AA45" s="65" t="s">
        <v>278</v>
      </c>
      <c r="AC45" s="65"/>
      <c r="AD45" s="65" t="s">
        <v>306</v>
      </c>
      <c r="AE45" s="65" t="s">
        <v>314</v>
      </c>
      <c r="AF45" s="65" t="s">
        <v>279</v>
      </c>
      <c r="AG45" s="65" t="s">
        <v>301</v>
      </c>
      <c r="AH45" s="65" t="s">
        <v>278</v>
      </c>
      <c r="AJ45" s="65"/>
      <c r="AK45" s="65" t="s">
        <v>306</v>
      </c>
      <c r="AL45" s="65" t="s">
        <v>314</v>
      </c>
      <c r="AM45" s="65" t="s">
        <v>279</v>
      </c>
      <c r="AN45" s="65" t="s">
        <v>301</v>
      </c>
      <c r="AO45" s="65" t="s">
        <v>278</v>
      </c>
      <c r="AQ45" s="65"/>
      <c r="AR45" s="65" t="s">
        <v>306</v>
      </c>
      <c r="AS45" s="65" t="s">
        <v>314</v>
      </c>
      <c r="AT45" s="65" t="s">
        <v>279</v>
      </c>
      <c r="AU45" s="65" t="s">
        <v>301</v>
      </c>
      <c r="AV45" s="65" t="s">
        <v>278</v>
      </c>
      <c r="AX45" s="65"/>
      <c r="AY45" s="65" t="s">
        <v>306</v>
      </c>
      <c r="AZ45" s="65" t="s">
        <v>314</v>
      </c>
      <c r="BA45" s="65" t="s">
        <v>279</v>
      </c>
      <c r="BB45" s="65" t="s">
        <v>301</v>
      </c>
      <c r="BC45" s="65" t="s">
        <v>278</v>
      </c>
      <c r="BE45" s="65"/>
      <c r="BF45" s="65" t="s">
        <v>306</v>
      </c>
      <c r="BG45" s="65" t="s">
        <v>314</v>
      </c>
      <c r="BH45" s="65" t="s">
        <v>279</v>
      </c>
      <c r="BI45" s="65" t="s">
        <v>301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21.715962999999999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15.110552999999999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1040.9725000000001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1.2620798000000001E-2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4.8623070000000004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330.39312999999999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118.77146999999999</v>
      </c>
      <c r="AX46" s="65" t="s">
        <v>315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62</v>
      </c>
      <c r="E2" s="61">
        <v>2436.6039999999998</v>
      </c>
      <c r="F2" s="61">
        <v>396.03829999999999</v>
      </c>
      <c r="G2" s="61">
        <v>51.259186</v>
      </c>
      <c r="H2" s="61">
        <v>32.838749999999997</v>
      </c>
      <c r="I2" s="61">
        <v>18.420437</v>
      </c>
      <c r="J2" s="61">
        <v>93.994865000000004</v>
      </c>
      <c r="K2" s="61">
        <v>55.84252</v>
      </c>
      <c r="L2" s="61">
        <v>38.152340000000002</v>
      </c>
      <c r="M2" s="61">
        <v>36.704900000000002</v>
      </c>
      <c r="N2" s="61">
        <v>2.6929154</v>
      </c>
      <c r="O2" s="61">
        <v>17.424361999999999</v>
      </c>
      <c r="P2" s="61">
        <v>1149.0631000000001</v>
      </c>
      <c r="Q2" s="61">
        <v>37.140514000000003</v>
      </c>
      <c r="R2" s="61">
        <v>819.57153000000005</v>
      </c>
      <c r="S2" s="61">
        <v>82.192954999999998</v>
      </c>
      <c r="T2" s="61">
        <v>8848.5419999999995</v>
      </c>
      <c r="U2" s="61">
        <v>3.4731163999999999</v>
      </c>
      <c r="V2" s="61">
        <v>23.12265</v>
      </c>
      <c r="W2" s="61">
        <v>467.69002999999998</v>
      </c>
      <c r="X2" s="61">
        <v>141.88624999999999</v>
      </c>
      <c r="Y2" s="61">
        <v>2.1955786000000002</v>
      </c>
      <c r="Z2" s="61">
        <v>1.7338302999999999</v>
      </c>
      <c r="AA2" s="61">
        <v>22.972021000000002</v>
      </c>
      <c r="AB2" s="61">
        <v>2.5240881000000002</v>
      </c>
      <c r="AC2" s="61">
        <v>761.95916999999997</v>
      </c>
      <c r="AD2" s="61">
        <v>17.313122</v>
      </c>
      <c r="AE2" s="61">
        <v>3.2212727000000001</v>
      </c>
      <c r="AF2" s="61">
        <v>0.45842432999999999</v>
      </c>
      <c r="AG2" s="61">
        <v>878.42334000000005</v>
      </c>
      <c r="AH2" s="61">
        <v>521.79780000000005</v>
      </c>
      <c r="AI2" s="61">
        <v>356.62554999999998</v>
      </c>
      <c r="AJ2" s="61">
        <v>1661.9347</v>
      </c>
      <c r="AK2" s="61">
        <v>8647.4869999999992</v>
      </c>
      <c r="AL2" s="61">
        <v>149.41556</v>
      </c>
      <c r="AM2" s="61">
        <v>4304.0910000000003</v>
      </c>
      <c r="AN2" s="61">
        <v>152.21393</v>
      </c>
      <c r="AO2" s="61">
        <v>21.715962999999999</v>
      </c>
      <c r="AP2" s="61">
        <v>16.728914</v>
      </c>
      <c r="AQ2" s="61">
        <v>4.9870485999999996</v>
      </c>
      <c r="AR2" s="61">
        <v>15.110552999999999</v>
      </c>
      <c r="AS2" s="61">
        <v>1040.9725000000001</v>
      </c>
      <c r="AT2" s="61">
        <v>1.2620798000000001E-2</v>
      </c>
      <c r="AU2" s="61">
        <v>4.8623070000000004</v>
      </c>
      <c r="AV2" s="61">
        <v>330.39312999999999</v>
      </c>
      <c r="AW2" s="61">
        <v>118.77146999999999</v>
      </c>
      <c r="AX2" s="61">
        <v>0.26433262000000002</v>
      </c>
      <c r="AY2" s="61">
        <v>1.2154999</v>
      </c>
      <c r="AZ2" s="61">
        <v>233.62663000000001</v>
      </c>
      <c r="BA2" s="61">
        <v>42.674422999999997</v>
      </c>
      <c r="BB2" s="61">
        <v>11.749037</v>
      </c>
      <c r="BC2" s="61">
        <v>14.176833999999999</v>
      </c>
      <c r="BD2" s="61">
        <v>16.743880999999998</v>
      </c>
      <c r="BE2" s="61">
        <v>1.4021522</v>
      </c>
      <c r="BF2" s="61">
        <v>7.5829554000000003</v>
      </c>
      <c r="BG2" s="61">
        <v>0</v>
      </c>
      <c r="BH2" s="61">
        <v>1.2782318000000001E-2</v>
      </c>
      <c r="BI2" s="61">
        <v>1.0450006E-2</v>
      </c>
      <c r="BJ2" s="61">
        <v>6.413758E-2</v>
      </c>
      <c r="BK2" s="61">
        <v>0</v>
      </c>
      <c r="BL2" s="61">
        <v>0.36878955000000002</v>
      </c>
      <c r="BM2" s="61">
        <v>4.4587830000000004</v>
      </c>
      <c r="BN2" s="61">
        <v>1.2664522</v>
      </c>
      <c r="BO2" s="61">
        <v>63.747900000000001</v>
      </c>
      <c r="BP2" s="61">
        <v>12.83395</v>
      </c>
      <c r="BQ2" s="61">
        <v>20.834408</v>
      </c>
      <c r="BR2" s="61">
        <v>72.105545000000006</v>
      </c>
      <c r="BS2" s="61">
        <v>24.532845999999999</v>
      </c>
      <c r="BT2" s="61">
        <v>15.700951</v>
      </c>
      <c r="BU2" s="61">
        <v>0.11848605399999999</v>
      </c>
      <c r="BV2" s="61">
        <v>8.3396929999999994E-2</v>
      </c>
      <c r="BW2" s="61">
        <v>1.0367202</v>
      </c>
      <c r="BX2" s="61">
        <v>1.6586109</v>
      </c>
      <c r="BY2" s="61">
        <v>0.15673445</v>
      </c>
      <c r="BZ2" s="61">
        <v>5.2817987000000003E-4</v>
      </c>
      <c r="CA2" s="61">
        <v>0.53579840000000001</v>
      </c>
      <c r="CB2" s="61">
        <v>4.7839544999999997E-2</v>
      </c>
      <c r="CC2" s="61">
        <v>0.47143056999999999</v>
      </c>
      <c r="CD2" s="61">
        <v>2.7089702999999998</v>
      </c>
      <c r="CE2" s="61">
        <v>8.3539779999999994E-2</v>
      </c>
      <c r="CF2" s="61">
        <v>0.36283075999999997</v>
      </c>
      <c r="CG2" s="61">
        <v>4.9500000000000003E-7</v>
      </c>
      <c r="CH2" s="61">
        <v>0.10283813999999999</v>
      </c>
      <c r="CI2" s="61">
        <v>1.27408225E-2</v>
      </c>
      <c r="CJ2" s="61">
        <v>4.8450202999999998</v>
      </c>
      <c r="CK2" s="61">
        <v>2.1287517999999998E-2</v>
      </c>
      <c r="CL2" s="61">
        <v>1.1280950000000001</v>
      </c>
      <c r="CM2" s="61">
        <v>4.2635240000000003</v>
      </c>
      <c r="CN2" s="61">
        <v>3526.2637</v>
      </c>
      <c r="CO2" s="61">
        <v>6220.6566999999995</v>
      </c>
      <c r="CP2" s="61">
        <v>3870.1320000000001</v>
      </c>
      <c r="CQ2" s="61">
        <v>1322.6895</v>
      </c>
      <c r="CR2" s="61">
        <v>706.73505</v>
      </c>
      <c r="CS2" s="61">
        <v>613.23315000000002</v>
      </c>
      <c r="CT2" s="61">
        <v>3525.5671000000002</v>
      </c>
      <c r="CU2" s="61">
        <v>2191.2402000000002</v>
      </c>
      <c r="CV2" s="61">
        <v>1877.6416999999999</v>
      </c>
      <c r="CW2" s="61">
        <v>2476.0216999999998</v>
      </c>
      <c r="CX2" s="61">
        <v>726.80115000000001</v>
      </c>
      <c r="CY2" s="61">
        <v>4457.5079999999998</v>
      </c>
      <c r="CZ2" s="61">
        <v>2039.193</v>
      </c>
      <c r="DA2" s="61">
        <v>5551.5303000000004</v>
      </c>
      <c r="DB2" s="61">
        <v>5095.7583000000004</v>
      </c>
      <c r="DC2" s="61">
        <v>7756.9315999999999</v>
      </c>
      <c r="DD2" s="61">
        <v>11912.07</v>
      </c>
      <c r="DE2" s="61">
        <v>2695.7091999999998</v>
      </c>
      <c r="DF2" s="61">
        <v>5279.4129999999996</v>
      </c>
      <c r="DG2" s="61">
        <v>2851.8225000000002</v>
      </c>
      <c r="DH2" s="61">
        <v>223.0558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42.674422999999997</v>
      </c>
      <c r="B6">
        <f>BB2</f>
        <v>11.749037</v>
      </c>
      <c r="C6">
        <f>BC2</f>
        <v>14.176833999999999</v>
      </c>
      <c r="D6">
        <f>BD2</f>
        <v>16.743880999999998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21765</v>
      </c>
      <c r="C2" s="56">
        <f ca="1">YEAR(TODAY())-YEAR(B2)+IF(TODAY()&gt;=DATE(YEAR(TODAY()),MONTH(B2),DAY(B2)),0,-1)</f>
        <v>62</v>
      </c>
      <c r="E2" s="52">
        <v>165.9</v>
      </c>
      <c r="F2" s="53" t="s">
        <v>275</v>
      </c>
      <c r="G2" s="52">
        <v>57.9</v>
      </c>
      <c r="H2" s="51" t="s">
        <v>40</v>
      </c>
      <c r="I2" s="72">
        <f>ROUND(G3/E3^2,1)</f>
        <v>21</v>
      </c>
    </row>
    <row r="3" spans="1:9" x14ac:dyDescent="0.3">
      <c r="E3" s="51">
        <f>E2/100</f>
        <v>1.659</v>
      </c>
      <c r="F3" s="51" t="s">
        <v>39</v>
      </c>
      <c r="G3" s="51">
        <f>G2</f>
        <v>57.9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김병일, ID : H1900926)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14일 10:28:14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165.9</v>
      </c>
      <c r="L12" s="124"/>
      <c r="M12" s="117">
        <f>'개인정보 및 신체계측 입력'!G2</f>
        <v>57.9</v>
      </c>
      <c r="N12" s="118"/>
      <c r="O12" s="113" t="s">
        <v>270</v>
      </c>
      <c r="P12" s="107"/>
      <c r="Q12" s="90">
        <f>'개인정보 및 신체계측 입력'!I2</f>
        <v>21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김병일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73.165000000000006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9.4700000000000006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17.364999999999998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9.5</v>
      </c>
      <c r="L72" s="36" t="s">
        <v>52</v>
      </c>
      <c r="M72" s="36">
        <f>ROUND('DRIs DATA'!K8,1)</f>
        <v>7.7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109.28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192.69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141.88999999999999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168.27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109.8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576.5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217.16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2021-10-14T01:34:57Z</dcterms:modified>
</cp:coreProperties>
</file>