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<sst xmlns="http://schemas.openxmlformats.org/spreadsheetml/2006/main" count="692" uniqueCount="340">
  <si>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</si>
  <si>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</si>
  <si>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</si>
  <si>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</si>
  <si>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</si>
  <si>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</si>
  <si>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</si>
  <si>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</si>
  <si>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</si>
  <si>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</si>
  <si>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</si>
  <si>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</si>
  <si>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</si>
  <si>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</si>
  <si>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</si>
  <si>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</si>
  <si>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</si>
  <si>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</si>
  <si>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</si>
  <si>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</si>
  <si>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</si>
  <si>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</si>
  <si>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</si>
  <si>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</si>
  <si>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</si>
  <si>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</si>
  <si>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</si>
  <si>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</si>
  <si>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</si>
  <si>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</si>
  <si>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</si>
  <si>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</si>
  <si>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</si>
  <si>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</si>
  <si>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</si>
  <si>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</si>
  <si>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</si>
  <si>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</si>
  <si>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</si>
  <si>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</si>
  <si>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</si>
  <si>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</si>
  <si>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</si>
  <si>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</si>
  <si>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</si>
  <si>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</si>
  <si>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</si>
  <si>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</si>
  <si>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</si>
  <si>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</si>
  <si>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</si>
  <si>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</si>
  <si>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</si>
  <si>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</si>
  <si>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</si>
  <si>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</si>
  <si>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</si>
  <si>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</si>
  <si>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</si>
  <si>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</si>
  <si>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</si>
  <si>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</si>
  <si>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</si>
  <si>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</si>
  <si>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</si>
  <si>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</si>
  <si>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</si>
  <si>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</si>
  <si>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</si>
  <si>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</si>
  <si>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</si>
  <si>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</si>
  <si>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</si>
  <si>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</si>
  <si>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</si>
  <si>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</si>
  <si>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</si>
  <si>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</si>
  <si>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</si>
  <si>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</si>
  <si>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</si>
  <si>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</si>
  <si>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</si>
  <si>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</si>
  <si>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</si>
  <si>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</si>
  <si>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</si>
  <si>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</si>
  <si>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</si>
  <si>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</si>
  <si>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</si>
  <si>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</si>
  <si>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</si>
  <si>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</si>
  <si>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</si>
  <si>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</si>
  <si>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</si>
  <si>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</si>
  <si>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</si>
  <si>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</si>
  <si>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</si>
  <si>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</si>
  <si>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</si>
  <si>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</si>
  <si>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</si>
  <si>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</si>
  <si>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</si>
  <si>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</si>
  <si>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</si>
  <si>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</si>
  <si>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</si>
  <si>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</si>
  <si>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</si>
  <si>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</si>
  <si>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</si>
  <si>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</si>
  <si>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</si>
  <si>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</si>
  <si>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</si>
  <si>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</si>
  <si>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</si>
  <si>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</si>
  <si>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</si>
  <si>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</si>
  <si>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</si>
  <si>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</si>
  <si>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</si>
  <si>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</si>
  <si>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</si>
  <si>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</si>
  <si>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</si>
  <si>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</si>
  <si>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</si>
  <si>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</si>
  <si>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</si>
  <si>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</si>
  <si>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</si>
  <si>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</si>
  <si>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</si>
  <si>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</si>
  <si>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</si>
  <si>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</si>
  <si>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</si>
  <si>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</si>
  <si>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</si>
  <si>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</si>
  <si>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</si>
  <si>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</si>
  <si>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</si>
  <si>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</si>
  <si>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</si>
  <si>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</si>
  <si>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</si>
  <si>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</si>
  <si>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</si>
  <si>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</si>
  <si>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</si>
  <si>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</si>
  <si>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</si>
  <si>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</si>
  <si>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</si>
  <si>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</si>
  <si>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</si>
  <si>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</si>
  <si>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</si>
  <si>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</si>
  <si>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</si>
  <si>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</si>
  <si>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</si>
  <si>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</si>
  <si>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</si>
  <si>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</si>
  <si>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</si>
  <si>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</si>
  <si>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</si>
  <si>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</si>
  <si>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</si>
  <si>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</si>
  <si>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</si>
  <si>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</si>
  <si>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</si>
  <si>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</si>
  <si>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</si>
  <si>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</si>
  <si>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</si>
  <si>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</si>
  <si>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</si>
  <si>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</si>
  <si>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</si>
  <si>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</si>
  <si>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</si>
  <si>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</si>
  <si>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</si>
  <si>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</si>
  <si>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</si>
  <si>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</si>
  <si>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</si>
  <si>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</si>
  <si>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</si>
  <si>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</si>
  <si>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</si>
  <si>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</si>
  <si>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</si>
  <si>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</si>
  <si>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</si>
  <si>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</si>
  <si>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</si>
  <si>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</si>
  <si>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</si>
  <si>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</si>
  <si>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</si>
  <si>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</si>
  <si>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</si>
  <si>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</si>
  <si>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</si>
  <si>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</si>
  <si>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</si>
  <si>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</si>
  <si>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</si>
  <si>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</si>
  <si>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</si>
  <si>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</si>
  <si>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</si>
  <si>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</si>
  <si>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</si>
  <si>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</si>
  <si>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</si>
  <si>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</si>
  <si>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</si>
  <si>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</si>
  <si>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</si>
  <si>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</si>
  <si>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</si>
  <si>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</si>
  <si>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</si>
  <si>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</si>
  <si>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</si>
  <si>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</si>
  <si>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</si>
  <si>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</si>
  <si>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</si>
  <si>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</si>
  <si>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</si>
  <si>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</si>
  <si>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</si>
  <si>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</si>
  <si>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</si>
  <si>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</si>
  <si>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</si>
  <si>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</si>
  <si>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</si>
  <si>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</si>
  <si>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</si>
  <si>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</si>
  <si>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</si>
  <si>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</si>
  <si>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</si>
  <si>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</si>
  <si>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</si>
  <si>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</si>
  <si>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</si>
  <si>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</si>
  <si>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</si>
  <si>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</si>
  <si>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</si>
  <si>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</si>
  <si>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</si>
  <si>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</si>
  <si>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</si>
  <si>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</si>
  <si>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</si>
  <si>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</si>
  <si>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</si>
  <si>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</si>
  <si>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</si>
  <si>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</si>
  <si>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</si>
  <si>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(설문지 : FFQ 95문항 설문지, 사용자 : 이혜경, ID : H1900935)</t>
  </si>
  <si>
    <t>출력시각</t>
    <phoneticPr fontId="1" type="noConversion"/>
  </si>
  <si>
    <t>2021년 10월 20일 15:42:31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</si>
  <si>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</si>
  <si>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</si>
  <si>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</si>
  <si>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</si>
  <si>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</si>
  <si>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</si>
  <si>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</si>
  <si>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</si>
  <si>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</si>
  <si>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</si>
  <si>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</si>
  <si>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</si>
  <si>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</si>
  <si>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</si>
  <si>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</si>
  <si>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</si>
  <si>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</si>
  <si>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</si>
  <si>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</si>
  <si>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</si>
  <si>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</si>
  <si>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</si>
  <si>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</si>
  <si>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</si>
  <si>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</si>
  <si>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</si>
  <si>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</si>
  <si>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</si>
  <si>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</si>
  <si>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</si>
  <si>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</si>
  <si>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</si>
  <si>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</si>
  <si>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</si>
  <si>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</si>
  <si>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</si>
  <si>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</si>
  <si>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</si>
  <si>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</si>
  <si>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</si>
  <si>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</si>
  <si>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</si>
  <si>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</si>
  <si>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</si>
  <si>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</si>
  <si>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</si>
  <si>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</si>
  <si>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</si>
  <si>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</si>
  <si>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</si>
  <si>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</si>
  <si>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</si>
  <si>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</si>
  <si>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</si>
  <si>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</si>
  <si>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</si>
  <si>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</si>
  <si>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H1900935</t>
  </si>
  <si>
    <t>이혜경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</si>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</sst>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137.51653999999999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2832"/>
        <c:axId val="520383224"/>
      </c:barChart>
      <c:catAx>
        <c:axId val="52038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3224"/>
        <c:crosses val="autoZero"/>
        <c:auto val="1"/>
        <c:lblAlgn val="ctr"/>
        <c:lblOffset val="100"/>
        <c:noMultiLvlLbl val="0"/>
      </c:catAx>
      <c:valAx>
        <c:axId val="520383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10.419286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3240"/>
        <c:axId val="622324024"/>
      </c:barChart>
      <c:catAx>
        <c:axId val="6223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4024"/>
        <c:crosses val="autoZero"/>
        <c:auto val="1"/>
        <c:lblAlgn val="ctr"/>
        <c:lblOffset val="100"/>
        <c:noMultiLvlLbl val="0"/>
      </c:catAx>
      <c:valAx>
        <c:axId val="622324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10.672132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7160"/>
        <c:axId val="622327552"/>
      </c:barChart>
      <c:catAx>
        <c:axId val="62232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7552"/>
        <c:crosses val="autoZero"/>
        <c:auto val="1"/>
        <c:lblAlgn val="ctr"/>
        <c:lblOffset val="100"/>
        <c:noMultiLvlLbl val="0"/>
      </c:catAx>
      <c:valAx>
        <c:axId val="62232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2737.6404000000002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1672"/>
        <c:axId val="622328336"/>
      </c:barChart>
      <c:catAx>
        <c:axId val="62232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8336"/>
        <c:crosses val="autoZero"/>
        <c:auto val="1"/>
        <c:lblAlgn val="ctr"/>
        <c:lblOffset val="100"/>
        <c:noMultiLvlLbl val="0"/>
      </c:catAx>
      <c:valAx>
        <c:axId val="62232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9595.866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9120"/>
        <c:axId val="622329904"/>
      </c:barChart>
      <c:catAx>
        <c:axId val="6223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9904"/>
        <c:crosses val="autoZero"/>
        <c:auto val="1"/>
        <c:lblAlgn val="ctr"/>
        <c:lblOffset val="100"/>
        <c:noMultiLvlLbl val="0"/>
      </c:catAx>
      <c:valAx>
        <c:axId val="6223299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916.73413000000005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31472"/>
        <c:axId val="622331864"/>
      </c:barChart>
      <c:catAx>
        <c:axId val="62233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1864"/>
        <c:crosses val="autoZero"/>
        <c:auto val="1"/>
        <c:lblAlgn val="ctr"/>
        <c:lblOffset val="100"/>
        <c:noMultiLvlLbl val="0"/>
      </c:catAx>
      <c:valAx>
        <c:axId val="62233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3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415.41608000000002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2848"/>
        <c:axId val="623035928"/>
      </c:barChart>
      <c:catAx>
        <c:axId val="62232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5928"/>
        <c:crosses val="autoZero"/>
        <c:auto val="1"/>
        <c:lblAlgn val="ctr"/>
        <c:lblOffset val="100"/>
        <c:noMultiLvlLbl val="0"/>
      </c:catAx>
      <c:valAx>
        <c:axId val="623035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18.159222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2792"/>
        <c:axId val="623028088"/>
      </c:barChart>
      <c:catAx>
        <c:axId val="62303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28088"/>
        <c:crosses val="autoZero"/>
        <c:auto val="1"/>
        <c:lblAlgn val="ctr"/>
        <c:lblOffset val="100"/>
        <c:noMultiLvlLbl val="0"/>
      </c:catAx>
      <c:valAx>
        <c:axId val="623028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5183.0214999999998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28480"/>
        <c:axId val="623032400"/>
      </c:barChart>
      <c:catAx>
        <c:axId val="62302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2400"/>
        <c:crosses val="autoZero"/>
        <c:auto val="1"/>
        <c:lblAlgn val="ctr"/>
        <c:lblOffset val="100"/>
        <c:noMultiLvlLbl val="0"/>
      </c:catAx>
      <c:valAx>
        <c:axId val="6230324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2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0.62603456000000002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0832"/>
        <c:axId val="623029264"/>
      </c:barChart>
      <c:catAx>
        <c:axId val="62303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29264"/>
        <c:crosses val="autoZero"/>
        <c:auto val="1"/>
        <c:lblAlgn val="ctr"/>
        <c:lblOffset val="100"/>
        <c:noMultiLvlLbl val="0"/>
      </c:catAx>
      <c:valAx>
        <c:axId val="623029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6.7639904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6712"/>
        <c:axId val="623033968"/>
      </c:barChart>
      <c:catAx>
        <c:axId val="62303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3968"/>
        <c:crosses val="autoZero"/>
        <c:auto val="1"/>
        <c:lblAlgn val="ctr"/>
        <c:lblOffset val="100"/>
        <c:noMultiLvlLbl val="0"/>
      </c:catAx>
      <c:valAx>
        <c:axId val="623033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64.523089999999996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33824"/>
        <c:axId val="622336176"/>
      </c:barChart>
      <c:catAx>
        <c:axId val="62233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6176"/>
        <c:crosses val="autoZero"/>
        <c:auto val="1"/>
        <c:lblAlgn val="ctr"/>
        <c:lblOffset val="100"/>
        <c:noMultiLvlLbl val="0"/>
      </c:catAx>
      <c:valAx>
        <c:axId val="62233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261.11986999999999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26912"/>
        <c:axId val="623034360"/>
      </c:barChart>
      <c:catAx>
        <c:axId val="62302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4360"/>
        <c:crosses val="autoZero"/>
        <c:auto val="1"/>
        <c:lblAlgn val="ctr"/>
        <c:lblOffset val="100"/>
        <c:noMultiLvlLbl val="0"/>
      </c:catAx>
      <c:valAx>
        <c:axId val="623034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2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135.87073000000001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7496"/>
        <c:axId val="623038280"/>
      </c:barChart>
      <c:catAx>
        <c:axId val="62303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8280"/>
        <c:crosses val="autoZero"/>
        <c:auto val="1"/>
        <c:lblAlgn val="ctr"/>
        <c:lblOffset val="100"/>
        <c:noMultiLvlLbl val="0"/>
      </c:catAx>
      <c:valAx>
        <c:axId val="623038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4.9409999999999998</c:v>
                </c:pt>
                <c:pt idx="1">
                  <c:v>14.084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026520"/>
        <c:axId val="623032008"/>
      </c:barChart>
      <c:catAx>
        <c:axId val="62302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2008"/>
        <c:crosses val="autoZero"/>
        <c:auto val="1"/>
        <c:lblAlgn val="ctr"/>
        <c:lblOffset val="100"/>
        <c:noMultiLvlLbl val="0"/>
      </c:catAx>
      <c:valAx>
        <c:axId val="623032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2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37.74539</c:v>
                </c:pt>
                <c:pt idx="1">
                  <c:v>37.739223000000003</c:v>
                </c:pt>
                <c:pt idx="2">
                  <c:v>31.490675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1037.0556999999999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5536"/>
        <c:axId val="623026128"/>
      </c:barChart>
      <c:catAx>
        <c:axId val="62303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26128"/>
        <c:crosses val="autoZero"/>
        <c:auto val="1"/>
        <c:lblAlgn val="ctr"/>
        <c:lblOffset val="100"/>
        <c:noMultiLvlLbl val="0"/>
      </c:catAx>
      <c:valAx>
        <c:axId val="623026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50.576504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27304"/>
        <c:axId val="623031224"/>
      </c:barChart>
      <c:catAx>
        <c:axId val="62302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1224"/>
        <c:crosses val="autoZero"/>
        <c:auto val="1"/>
        <c:lblAlgn val="ctr"/>
        <c:lblOffset val="100"/>
        <c:noMultiLvlLbl val="0"/>
      </c:catAx>
      <c:valAx>
        <c:axId val="623031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2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71.111999999999995</c:v>
                </c:pt>
                <c:pt idx="1">
                  <c:v>13.417</c:v>
                </c:pt>
                <c:pt idx="2">
                  <c:v>15.471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036320"/>
        <c:axId val="623027696"/>
      </c:barChart>
      <c:catAx>
        <c:axId val="62303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27696"/>
        <c:crosses val="autoZero"/>
        <c:auto val="1"/>
        <c:lblAlgn val="ctr"/>
        <c:lblOffset val="100"/>
        <c:noMultiLvlLbl val="0"/>
      </c:catAx>
      <c:valAx>
        <c:axId val="62302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4132.6377000000002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41024"/>
        <c:axId val="623039456"/>
      </c:barChart>
      <c:catAx>
        <c:axId val="62304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9456"/>
        <c:crosses val="autoZero"/>
        <c:auto val="1"/>
        <c:lblAlgn val="ctr"/>
        <c:lblOffset val="100"/>
        <c:noMultiLvlLbl val="0"/>
      </c:catAx>
      <c:valAx>
        <c:axId val="623039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4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393.6626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9848"/>
        <c:axId val="623040632"/>
      </c:barChart>
      <c:catAx>
        <c:axId val="62303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40632"/>
        <c:crosses val="autoZero"/>
        <c:auto val="1"/>
        <c:lblAlgn val="ctr"/>
        <c:lblOffset val="100"/>
        <c:noMultiLvlLbl val="0"/>
      </c:catAx>
      <c:valAx>
        <c:axId val="623040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1693.5306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41808"/>
        <c:axId val="623038672"/>
      </c:barChart>
      <c:catAx>
        <c:axId val="62304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8672"/>
        <c:crosses val="autoZero"/>
        <c:auto val="1"/>
        <c:lblAlgn val="ctr"/>
        <c:lblOffset val="100"/>
        <c:noMultiLvlLbl val="0"/>
      </c:catAx>
      <c:valAx>
        <c:axId val="62303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4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14.084908499999999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35000"/>
        <c:axId val="622334216"/>
      </c:barChart>
      <c:catAx>
        <c:axId val="6223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4216"/>
        <c:crosses val="autoZero"/>
        <c:auto val="1"/>
        <c:lblAlgn val="ctr"/>
        <c:lblOffset val="100"/>
        <c:noMultiLvlLbl val="0"/>
      </c:catAx>
      <c:valAx>
        <c:axId val="62233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7602.8905999999997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264840"/>
        <c:axId val="624270328"/>
      </c:barChart>
      <c:catAx>
        <c:axId val="62426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270328"/>
        <c:crosses val="autoZero"/>
        <c:auto val="1"/>
        <c:lblAlgn val="ctr"/>
        <c:lblOffset val="100"/>
        <c:noMultiLvlLbl val="0"/>
      </c:catAx>
      <c:valAx>
        <c:axId val="62427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26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31.883638000000001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275032"/>
        <c:axId val="624269544"/>
      </c:barChart>
      <c:catAx>
        <c:axId val="62427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269544"/>
        <c:crosses val="autoZero"/>
        <c:auto val="1"/>
        <c:lblAlgn val="ctr"/>
        <c:lblOffset val="100"/>
        <c:noMultiLvlLbl val="0"/>
      </c:catAx>
      <c:valAx>
        <c:axId val="62426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27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5.2969675000000001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274248"/>
        <c:axId val="624273072"/>
      </c:barChart>
      <c:catAx>
        <c:axId val="62427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273072"/>
        <c:crosses val="autoZero"/>
        <c:auto val="1"/>
        <c:lblAlgn val="ctr"/>
        <c:lblOffset val="100"/>
        <c:noMultiLvlLbl val="0"/>
      </c:catAx>
      <c:valAx>
        <c:axId val="62427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27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756.4547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35392"/>
        <c:axId val="622335784"/>
      </c:barChart>
      <c:catAx>
        <c:axId val="62233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5784"/>
        <c:crosses val="autoZero"/>
        <c:auto val="1"/>
        <c:lblAlgn val="ctr"/>
        <c:lblOffset val="100"/>
        <c:noMultiLvlLbl val="0"/>
      </c:catAx>
      <c:valAx>
        <c:axId val="622335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3.9340712999999998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5984"/>
        <c:axId val="622325592"/>
      </c:barChart>
      <c:catAx>
        <c:axId val="62232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5592"/>
        <c:crosses val="autoZero"/>
        <c:auto val="1"/>
        <c:lblAlgn val="ctr"/>
        <c:lblOffset val="100"/>
        <c:noMultiLvlLbl val="0"/>
      </c:catAx>
      <c:valAx>
        <c:axId val="622325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33.665942999999999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4416"/>
        <c:axId val="622332648"/>
      </c:barChart>
      <c:catAx>
        <c:axId val="62232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2648"/>
        <c:crosses val="autoZero"/>
        <c:auto val="1"/>
        <c:lblAlgn val="ctr"/>
        <c:lblOffset val="100"/>
        <c:noMultiLvlLbl val="0"/>
      </c:catAx>
      <c:valAx>
        <c:axId val="62233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5.2969675000000001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4808"/>
        <c:axId val="622330688"/>
      </c:barChart>
      <c:catAx>
        <c:axId val="62232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0688"/>
        <c:crosses val="autoZero"/>
        <c:auto val="1"/>
        <c:lblAlgn val="ctr"/>
        <c:lblOffset val="100"/>
        <c:noMultiLvlLbl val="0"/>
      </c:catAx>
      <c:valAx>
        <c:axId val="62233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1296.5056999999999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5200"/>
        <c:axId val="622333432"/>
      </c:barChart>
      <c:catAx>
        <c:axId val="62232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3432"/>
        <c:crosses val="autoZero"/>
        <c:auto val="1"/>
        <c:lblAlgn val="ctr"/>
        <c:lblOffset val="100"/>
        <c:noMultiLvlLbl val="0"/>
      </c:catAx>
      <c:valAx>
        <c:axId val="6223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20.579771000000001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2456"/>
        <c:axId val="622323632"/>
      </c:barChart>
      <c:catAx>
        <c:axId val="62232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3632"/>
        <c:crosses val="autoZero"/>
        <c:auto val="1"/>
        <c:lblAlgn val="ctr"/>
        <c:lblOffset val="100"/>
        <c:noMultiLvlLbl val="0"/>
      </c:catAx>
      <c:valAx>
        <c:axId val="62232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이혜경, ID : H1900935)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20일 15:42:31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4132.6377000000002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137.51653999999999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64.523089999999996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71.111999999999995</v>
      </c>
      <c r="G8" s="59">
        <f>'DRIs DATA 입력'!G8</f>
        <v>13.417</v>
      </c>
      <c r="H8" s="59">
        <f>'DRIs DATA 입력'!H8</f>
        <v>15.471</v>
      </c>
      <c r="I8" s="46"/>
      <c r="J8" s="59" t="s">
        <v>215</v>
      </c>
      <c r="K8" s="59">
        <f>'DRIs DATA 입력'!K8</f>
        <v>4.9409999999999998</v>
      </c>
      <c r="L8" s="59">
        <f>'DRIs DATA 입력'!L8</f>
        <v>14.084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1037.0556999999999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50.576504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14.084908499999999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756.4547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393.6626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3.3812891999999999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3.9340712999999998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33.665942999999999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5.2969675000000001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1296.5056999999999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20.579771000000001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10.419286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10.672132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1693.5306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2737.6404000000002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7602.8905999999997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9595.866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916.73413000000005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415.41608000000002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31.883638000000001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18.159222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5183.0214999999998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0.62603456000000002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6.7639904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261.11986999999999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135.87073000000001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4" sqref="I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71" t="s">
        <v>280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281</v>
      </c>
      <c r="B4" s="69"/>
      <c r="C4" s="69"/>
      <c r="E4" s="66" t="s">
        <v>282</v>
      </c>
      <c r="F4" s="67"/>
      <c r="G4" s="67"/>
      <c r="H4" s="68"/>
      <c r="J4" s="66" t="s">
        <v>283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284</v>
      </c>
      <c r="V4" s="69"/>
      <c r="W4" s="69"/>
      <c r="X4" s="69"/>
      <c r="Y4" s="69"/>
      <c r="Z4" s="69"/>
    </row>
    <row r="5" spans="1:27" x14ac:dyDescent="0.3">
      <c r="A5" s="65"/>
      <c r="B5" s="65" t="s">
        <v>285</v>
      </c>
      <c r="C5" s="65" t="s">
        <v>286</v>
      </c>
      <c r="E5" s="65"/>
      <c r="F5" s="65" t="s">
        <v>287</v>
      </c>
      <c r="G5" s="65" t="s">
        <v>288</v>
      </c>
      <c r="H5" s="65" t="s">
        <v>45</v>
      </c>
      <c r="J5" s="65"/>
      <c r="K5" s="65" t="s">
        <v>289</v>
      </c>
      <c r="L5" s="65" t="s">
        <v>290</v>
      </c>
      <c r="N5" s="65"/>
      <c r="O5" s="65" t="s">
        <v>291</v>
      </c>
      <c r="P5" s="65" t="s">
        <v>292</v>
      </c>
      <c r="Q5" s="65" t="s">
        <v>293</v>
      </c>
      <c r="R5" s="65" t="s">
        <v>294</v>
      </c>
      <c r="S5" s="65" t="s">
        <v>286</v>
      </c>
      <c r="U5" s="65"/>
      <c r="V5" s="65" t="s">
        <v>291</v>
      </c>
      <c r="W5" s="65" t="s">
        <v>292</v>
      </c>
      <c r="X5" s="65" t="s">
        <v>293</v>
      </c>
      <c r="Y5" s="65" t="s">
        <v>294</v>
      </c>
      <c r="Z5" s="65" t="s">
        <v>286</v>
      </c>
    </row>
    <row r="6" spans="1:27" x14ac:dyDescent="0.3">
      <c r="A6" s="65" t="s">
        <v>281</v>
      </c>
      <c r="B6" s="65">
        <v>1800</v>
      </c>
      <c r="C6" s="65">
        <v>4132.6377000000002</v>
      </c>
      <c r="E6" s="65" t="s">
        <v>295</v>
      </c>
      <c r="F6" s="65">
        <v>55</v>
      </c>
      <c r="G6" s="65">
        <v>15</v>
      </c>
      <c r="H6" s="65">
        <v>7</v>
      </c>
      <c r="J6" s="65" t="s">
        <v>295</v>
      </c>
      <c r="K6" s="65">
        <v>0.1</v>
      </c>
      <c r="L6" s="65">
        <v>4</v>
      </c>
      <c r="N6" s="65" t="s">
        <v>296</v>
      </c>
      <c r="O6" s="65">
        <v>40</v>
      </c>
      <c r="P6" s="65">
        <v>50</v>
      </c>
      <c r="Q6" s="65">
        <v>0</v>
      </c>
      <c r="R6" s="65">
        <v>0</v>
      </c>
      <c r="S6" s="65">
        <v>137.51653999999999</v>
      </c>
      <c r="U6" s="65" t="s">
        <v>297</v>
      </c>
      <c r="V6" s="65">
        <v>0</v>
      </c>
      <c r="W6" s="65">
        <v>0</v>
      </c>
      <c r="X6" s="65">
        <v>20</v>
      </c>
      <c r="Y6" s="65">
        <v>0</v>
      </c>
      <c r="Z6" s="65">
        <v>64.523089999999996</v>
      </c>
    </row>
    <row r="7" spans="1:27" x14ac:dyDescent="0.3">
      <c r="E7" s="65" t="s">
        <v>298</v>
      </c>
      <c r="F7" s="65">
        <v>65</v>
      </c>
      <c r="G7" s="65">
        <v>30</v>
      </c>
      <c r="H7" s="65">
        <v>20</v>
      </c>
      <c r="J7" s="65" t="s">
        <v>298</v>
      </c>
      <c r="K7" s="65">
        <v>1</v>
      </c>
      <c r="L7" s="65">
        <v>10</v>
      </c>
    </row>
    <row r="8" spans="1:27" x14ac:dyDescent="0.3">
      <c r="E8" s="65" t="s">
        <v>299</v>
      </c>
      <c r="F8" s="65">
        <v>71.111999999999995</v>
      </c>
      <c r="G8" s="65">
        <v>13.417</v>
      </c>
      <c r="H8" s="65">
        <v>15.471</v>
      </c>
      <c r="J8" s="65" t="s">
        <v>299</v>
      </c>
      <c r="K8" s="65">
        <v>4.9409999999999998</v>
      </c>
      <c r="L8" s="65">
        <v>14.084</v>
      </c>
    </row>
    <row r="13" spans="1:27" x14ac:dyDescent="0.3">
      <c r="A13" s="70" t="s">
        <v>300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301</v>
      </c>
      <c r="B14" s="69"/>
      <c r="C14" s="69"/>
      <c r="D14" s="69"/>
      <c r="E14" s="69"/>
      <c r="F14" s="69"/>
      <c r="H14" s="69" t="s">
        <v>302</v>
      </c>
      <c r="I14" s="69"/>
      <c r="J14" s="69"/>
      <c r="K14" s="69"/>
      <c r="L14" s="69"/>
      <c r="M14" s="69"/>
      <c r="O14" s="69" t="s">
        <v>303</v>
      </c>
      <c r="P14" s="69"/>
      <c r="Q14" s="69"/>
      <c r="R14" s="69"/>
      <c r="S14" s="69"/>
      <c r="T14" s="69"/>
      <c r="V14" s="69" t="s">
        <v>304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291</v>
      </c>
      <c r="C15" s="65" t="s">
        <v>292</v>
      </c>
      <c r="D15" s="65" t="s">
        <v>293</v>
      </c>
      <c r="E15" s="65" t="s">
        <v>294</v>
      </c>
      <c r="F15" s="65" t="s">
        <v>286</v>
      </c>
      <c r="H15" s="65"/>
      <c r="I15" s="65" t="s">
        <v>291</v>
      </c>
      <c r="J15" s="65" t="s">
        <v>292</v>
      </c>
      <c r="K15" s="65" t="s">
        <v>293</v>
      </c>
      <c r="L15" s="65" t="s">
        <v>294</v>
      </c>
      <c r="M15" s="65" t="s">
        <v>286</v>
      </c>
      <c r="O15" s="65"/>
      <c r="P15" s="65" t="s">
        <v>291</v>
      </c>
      <c r="Q15" s="65" t="s">
        <v>292</v>
      </c>
      <c r="R15" s="65" t="s">
        <v>293</v>
      </c>
      <c r="S15" s="65" t="s">
        <v>294</v>
      </c>
      <c r="T15" s="65" t="s">
        <v>286</v>
      </c>
      <c r="V15" s="65"/>
      <c r="W15" s="65" t="s">
        <v>291</v>
      </c>
      <c r="X15" s="65" t="s">
        <v>292</v>
      </c>
      <c r="Y15" s="65" t="s">
        <v>293</v>
      </c>
      <c r="Z15" s="65" t="s">
        <v>294</v>
      </c>
      <c r="AA15" s="65" t="s">
        <v>286</v>
      </c>
    </row>
    <row r="16" spans="1:27" x14ac:dyDescent="0.3">
      <c r="A16" s="65" t="s">
        <v>305</v>
      </c>
      <c r="B16" s="65">
        <v>430</v>
      </c>
      <c r="C16" s="65">
        <v>600</v>
      </c>
      <c r="D16" s="65">
        <v>0</v>
      </c>
      <c r="E16" s="65">
        <v>3000</v>
      </c>
      <c r="F16" s="65">
        <v>1037.0556999999999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50.576504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14.084908499999999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756.4547</v>
      </c>
    </row>
    <row r="23" spans="1:62" x14ac:dyDescent="0.3">
      <c r="A23" s="70" t="s">
        <v>306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307</v>
      </c>
      <c r="B24" s="69"/>
      <c r="C24" s="69"/>
      <c r="D24" s="69"/>
      <c r="E24" s="69"/>
      <c r="F24" s="69"/>
      <c r="H24" s="69" t="s">
        <v>308</v>
      </c>
      <c r="I24" s="69"/>
      <c r="J24" s="69"/>
      <c r="K24" s="69"/>
      <c r="L24" s="69"/>
      <c r="M24" s="69"/>
      <c r="O24" s="69" t="s">
        <v>309</v>
      </c>
      <c r="P24" s="69"/>
      <c r="Q24" s="69"/>
      <c r="R24" s="69"/>
      <c r="S24" s="69"/>
      <c r="T24" s="69"/>
      <c r="V24" s="69" t="s">
        <v>310</v>
      </c>
      <c r="W24" s="69"/>
      <c r="X24" s="69"/>
      <c r="Y24" s="69"/>
      <c r="Z24" s="69"/>
      <c r="AA24" s="69"/>
      <c r="AC24" s="69" t="s">
        <v>311</v>
      </c>
      <c r="AD24" s="69"/>
      <c r="AE24" s="69"/>
      <c r="AF24" s="69"/>
      <c r="AG24" s="69"/>
      <c r="AH24" s="69"/>
      <c r="AJ24" s="69" t="s">
        <v>312</v>
      </c>
      <c r="AK24" s="69"/>
      <c r="AL24" s="69"/>
      <c r="AM24" s="69"/>
      <c r="AN24" s="69"/>
      <c r="AO24" s="69"/>
      <c r="AQ24" s="69" t="s">
        <v>313</v>
      </c>
      <c r="AR24" s="69"/>
      <c r="AS24" s="69"/>
      <c r="AT24" s="69"/>
      <c r="AU24" s="69"/>
      <c r="AV24" s="69"/>
      <c r="AX24" s="69" t="s">
        <v>314</v>
      </c>
      <c r="AY24" s="69"/>
      <c r="AZ24" s="69"/>
      <c r="BA24" s="69"/>
      <c r="BB24" s="69"/>
      <c r="BC24" s="69"/>
      <c r="BE24" s="69" t="s">
        <v>315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291</v>
      </c>
      <c r="C25" s="65" t="s">
        <v>292</v>
      </c>
      <c r="D25" s="65" t="s">
        <v>293</v>
      </c>
      <c r="E25" s="65" t="s">
        <v>294</v>
      </c>
      <c r="F25" s="65" t="s">
        <v>286</v>
      </c>
      <c r="H25" s="65"/>
      <c r="I25" s="65" t="s">
        <v>291</v>
      </c>
      <c r="J25" s="65" t="s">
        <v>292</v>
      </c>
      <c r="K25" s="65" t="s">
        <v>293</v>
      </c>
      <c r="L25" s="65" t="s">
        <v>294</v>
      </c>
      <c r="M25" s="65" t="s">
        <v>286</v>
      </c>
      <c r="O25" s="65"/>
      <c r="P25" s="65" t="s">
        <v>291</v>
      </c>
      <c r="Q25" s="65" t="s">
        <v>292</v>
      </c>
      <c r="R25" s="65" t="s">
        <v>293</v>
      </c>
      <c r="S25" s="65" t="s">
        <v>294</v>
      </c>
      <c r="T25" s="65" t="s">
        <v>286</v>
      </c>
      <c r="V25" s="65"/>
      <c r="W25" s="65" t="s">
        <v>291</v>
      </c>
      <c r="X25" s="65" t="s">
        <v>292</v>
      </c>
      <c r="Y25" s="65" t="s">
        <v>293</v>
      </c>
      <c r="Z25" s="65" t="s">
        <v>294</v>
      </c>
      <c r="AA25" s="65" t="s">
        <v>286</v>
      </c>
      <c r="AC25" s="65"/>
      <c r="AD25" s="65" t="s">
        <v>291</v>
      </c>
      <c r="AE25" s="65" t="s">
        <v>292</v>
      </c>
      <c r="AF25" s="65" t="s">
        <v>293</v>
      </c>
      <c r="AG25" s="65" t="s">
        <v>294</v>
      </c>
      <c r="AH25" s="65" t="s">
        <v>286</v>
      </c>
      <c r="AJ25" s="65"/>
      <c r="AK25" s="65" t="s">
        <v>291</v>
      </c>
      <c r="AL25" s="65" t="s">
        <v>292</v>
      </c>
      <c r="AM25" s="65" t="s">
        <v>293</v>
      </c>
      <c r="AN25" s="65" t="s">
        <v>294</v>
      </c>
      <c r="AO25" s="65" t="s">
        <v>286</v>
      </c>
      <c r="AQ25" s="65"/>
      <c r="AR25" s="65" t="s">
        <v>291</v>
      </c>
      <c r="AS25" s="65" t="s">
        <v>292</v>
      </c>
      <c r="AT25" s="65" t="s">
        <v>293</v>
      </c>
      <c r="AU25" s="65" t="s">
        <v>294</v>
      </c>
      <c r="AV25" s="65" t="s">
        <v>286</v>
      </c>
      <c r="AX25" s="65"/>
      <c r="AY25" s="65" t="s">
        <v>291</v>
      </c>
      <c r="AZ25" s="65" t="s">
        <v>292</v>
      </c>
      <c r="BA25" s="65" t="s">
        <v>293</v>
      </c>
      <c r="BB25" s="65" t="s">
        <v>294</v>
      </c>
      <c r="BC25" s="65" t="s">
        <v>286</v>
      </c>
      <c r="BE25" s="65"/>
      <c r="BF25" s="65" t="s">
        <v>291</v>
      </c>
      <c r="BG25" s="65" t="s">
        <v>292</v>
      </c>
      <c r="BH25" s="65" t="s">
        <v>293</v>
      </c>
      <c r="BI25" s="65" t="s">
        <v>294</v>
      </c>
      <c r="BJ25" s="65" t="s">
        <v>286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393.6626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3.3812891999999999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3.9340712999999998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33.665942999999999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5.2969675000000001</v>
      </c>
      <c r="AJ26" s="65" t="s">
        <v>316</v>
      </c>
      <c r="AK26" s="65">
        <v>320</v>
      </c>
      <c r="AL26" s="65">
        <v>400</v>
      </c>
      <c r="AM26" s="65">
        <v>0</v>
      </c>
      <c r="AN26" s="65">
        <v>1000</v>
      </c>
      <c r="AO26" s="65">
        <v>1296.5056999999999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20.579771000000001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10.419286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10.672132</v>
      </c>
    </row>
    <row r="33" spans="1:68" x14ac:dyDescent="0.3">
      <c r="A33" s="70" t="s">
        <v>317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318</v>
      </c>
      <c r="B34" s="69"/>
      <c r="C34" s="69"/>
      <c r="D34" s="69"/>
      <c r="E34" s="69"/>
      <c r="F34" s="69"/>
      <c r="H34" s="69" t="s">
        <v>319</v>
      </c>
      <c r="I34" s="69"/>
      <c r="J34" s="69"/>
      <c r="K34" s="69"/>
      <c r="L34" s="69"/>
      <c r="M34" s="69"/>
      <c r="O34" s="69" t="s">
        <v>320</v>
      </c>
      <c r="P34" s="69"/>
      <c r="Q34" s="69"/>
      <c r="R34" s="69"/>
      <c r="S34" s="69"/>
      <c r="T34" s="69"/>
      <c r="V34" s="69" t="s">
        <v>321</v>
      </c>
      <c r="W34" s="69"/>
      <c r="X34" s="69"/>
      <c r="Y34" s="69"/>
      <c r="Z34" s="69"/>
      <c r="AA34" s="69"/>
      <c r="AC34" s="69" t="s">
        <v>322</v>
      </c>
      <c r="AD34" s="69"/>
      <c r="AE34" s="69"/>
      <c r="AF34" s="69"/>
      <c r="AG34" s="69"/>
      <c r="AH34" s="69"/>
      <c r="AJ34" s="69" t="s">
        <v>323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291</v>
      </c>
      <c r="C35" s="65" t="s">
        <v>292</v>
      </c>
      <c r="D35" s="65" t="s">
        <v>293</v>
      </c>
      <c r="E35" s="65" t="s">
        <v>294</v>
      </c>
      <c r="F35" s="65" t="s">
        <v>286</v>
      </c>
      <c r="H35" s="65"/>
      <c r="I35" s="65" t="s">
        <v>291</v>
      </c>
      <c r="J35" s="65" t="s">
        <v>292</v>
      </c>
      <c r="K35" s="65" t="s">
        <v>293</v>
      </c>
      <c r="L35" s="65" t="s">
        <v>294</v>
      </c>
      <c r="M35" s="65" t="s">
        <v>286</v>
      </c>
      <c r="O35" s="65"/>
      <c r="P35" s="65" t="s">
        <v>291</v>
      </c>
      <c r="Q35" s="65" t="s">
        <v>292</v>
      </c>
      <c r="R35" s="65" t="s">
        <v>293</v>
      </c>
      <c r="S35" s="65" t="s">
        <v>294</v>
      </c>
      <c r="T35" s="65" t="s">
        <v>286</v>
      </c>
      <c r="V35" s="65"/>
      <c r="W35" s="65" t="s">
        <v>291</v>
      </c>
      <c r="X35" s="65" t="s">
        <v>292</v>
      </c>
      <c r="Y35" s="65" t="s">
        <v>293</v>
      </c>
      <c r="Z35" s="65" t="s">
        <v>294</v>
      </c>
      <c r="AA35" s="65" t="s">
        <v>286</v>
      </c>
      <c r="AC35" s="65"/>
      <c r="AD35" s="65" t="s">
        <v>291</v>
      </c>
      <c r="AE35" s="65" t="s">
        <v>292</v>
      </c>
      <c r="AF35" s="65" t="s">
        <v>293</v>
      </c>
      <c r="AG35" s="65" t="s">
        <v>294</v>
      </c>
      <c r="AH35" s="65" t="s">
        <v>286</v>
      </c>
      <c r="AJ35" s="65"/>
      <c r="AK35" s="65" t="s">
        <v>291</v>
      </c>
      <c r="AL35" s="65" t="s">
        <v>292</v>
      </c>
      <c r="AM35" s="65" t="s">
        <v>293</v>
      </c>
      <c r="AN35" s="65" t="s">
        <v>294</v>
      </c>
      <c r="AO35" s="65" t="s">
        <v>286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1693.5306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2737.6404000000002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7602.8905999999997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9595.866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916.73413000000005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415.41608000000002</v>
      </c>
    </row>
    <row r="43" spans="1:68" x14ac:dyDescent="0.3">
      <c r="A43" s="70" t="s">
        <v>324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325</v>
      </c>
      <c r="B44" s="69"/>
      <c r="C44" s="69"/>
      <c r="D44" s="69"/>
      <c r="E44" s="69"/>
      <c r="F44" s="69"/>
      <c r="H44" s="69" t="s">
        <v>326</v>
      </c>
      <c r="I44" s="69"/>
      <c r="J44" s="69"/>
      <c r="K44" s="69"/>
      <c r="L44" s="69"/>
      <c r="M44" s="69"/>
      <c r="O44" s="69" t="s">
        <v>327</v>
      </c>
      <c r="P44" s="69"/>
      <c r="Q44" s="69"/>
      <c r="R44" s="69"/>
      <c r="S44" s="69"/>
      <c r="T44" s="69"/>
      <c r="V44" s="69" t="s">
        <v>328</v>
      </c>
      <c r="W44" s="69"/>
      <c r="X44" s="69"/>
      <c r="Y44" s="69"/>
      <c r="Z44" s="69"/>
      <c r="AA44" s="69"/>
      <c r="AC44" s="69" t="s">
        <v>329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331</v>
      </c>
      <c r="AR44" s="69"/>
      <c r="AS44" s="69"/>
      <c r="AT44" s="69"/>
      <c r="AU44" s="69"/>
      <c r="AV44" s="69"/>
      <c r="AX44" s="69" t="s">
        <v>332</v>
      </c>
      <c r="AY44" s="69"/>
      <c r="AZ44" s="69"/>
      <c r="BA44" s="69"/>
      <c r="BB44" s="69"/>
      <c r="BC44" s="69"/>
      <c r="BE44" s="69" t="s">
        <v>333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291</v>
      </c>
      <c r="C45" s="65" t="s">
        <v>292</v>
      </c>
      <c r="D45" s="65" t="s">
        <v>293</v>
      </c>
      <c r="E45" s="65" t="s">
        <v>294</v>
      </c>
      <c r="F45" s="65" t="s">
        <v>286</v>
      </c>
      <c r="H45" s="65"/>
      <c r="I45" s="65" t="s">
        <v>291</v>
      </c>
      <c r="J45" s="65" t="s">
        <v>292</v>
      </c>
      <c r="K45" s="65" t="s">
        <v>293</v>
      </c>
      <c r="L45" s="65" t="s">
        <v>294</v>
      </c>
      <c r="M45" s="65" t="s">
        <v>286</v>
      </c>
      <c r="O45" s="65"/>
      <c r="P45" s="65" t="s">
        <v>291</v>
      </c>
      <c r="Q45" s="65" t="s">
        <v>292</v>
      </c>
      <c r="R45" s="65" t="s">
        <v>293</v>
      </c>
      <c r="S45" s="65" t="s">
        <v>294</v>
      </c>
      <c r="T45" s="65" t="s">
        <v>286</v>
      </c>
      <c r="V45" s="65"/>
      <c r="W45" s="65" t="s">
        <v>291</v>
      </c>
      <c r="X45" s="65" t="s">
        <v>292</v>
      </c>
      <c r="Y45" s="65" t="s">
        <v>293</v>
      </c>
      <c r="Z45" s="65" t="s">
        <v>294</v>
      </c>
      <c r="AA45" s="65" t="s">
        <v>286</v>
      </c>
      <c r="AC45" s="65"/>
      <c r="AD45" s="65" t="s">
        <v>291</v>
      </c>
      <c r="AE45" s="65" t="s">
        <v>292</v>
      </c>
      <c r="AF45" s="65" t="s">
        <v>293</v>
      </c>
      <c r="AG45" s="65" t="s">
        <v>294</v>
      </c>
      <c r="AH45" s="65" t="s">
        <v>286</v>
      </c>
      <c r="AJ45" s="65"/>
      <c r="AK45" s="65" t="s">
        <v>291</v>
      </c>
      <c r="AL45" s="65" t="s">
        <v>292</v>
      </c>
      <c r="AM45" s="65" t="s">
        <v>293</v>
      </c>
      <c r="AN45" s="65" t="s">
        <v>294</v>
      </c>
      <c r="AO45" s="65" t="s">
        <v>286</v>
      </c>
      <c r="AQ45" s="65"/>
      <c r="AR45" s="65" t="s">
        <v>291</v>
      </c>
      <c r="AS45" s="65" t="s">
        <v>292</v>
      </c>
      <c r="AT45" s="65" t="s">
        <v>293</v>
      </c>
      <c r="AU45" s="65" t="s">
        <v>294</v>
      </c>
      <c r="AV45" s="65" t="s">
        <v>286</v>
      </c>
      <c r="AX45" s="65"/>
      <c r="AY45" s="65" t="s">
        <v>291</v>
      </c>
      <c r="AZ45" s="65" t="s">
        <v>292</v>
      </c>
      <c r="BA45" s="65" t="s">
        <v>293</v>
      </c>
      <c r="BB45" s="65" t="s">
        <v>294</v>
      </c>
      <c r="BC45" s="65" t="s">
        <v>286</v>
      </c>
      <c r="BE45" s="65"/>
      <c r="BF45" s="65" t="s">
        <v>291</v>
      </c>
      <c r="BG45" s="65" t="s">
        <v>292</v>
      </c>
      <c r="BH45" s="65" t="s">
        <v>293</v>
      </c>
      <c r="BI45" s="65" t="s">
        <v>294</v>
      </c>
      <c r="BJ45" s="65" t="s">
        <v>286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31.883638000000001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18.159222</v>
      </c>
      <c r="O46" s="65" t="s">
        <v>334</v>
      </c>
      <c r="P46" s="65">
        <v>600</v>
      </c>
      <c r="Q46" s="65">
        <v>800</v>
      </c>
      <c r="R46" s="65">
        <v>0</v>
      </c>
      <c r="S46" s="65">
        <v>10000</v>
      </c>
      <c r="T46" s="65">
        <v>5183.0214999999998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0.62603456000000002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6.7639904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261.11986999999999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135.87073000000001</v>
      </c>
      <c r="AX46" s="65" t="s">
        <v>335</v>
      </c>
      <c r="AY46" s="65"/>
      <c r="AZ46" s="65"/>
      <c r="BA46" s="65"/>
      <c r="BB46" s="65"/>
      <c r="BC46" s="65"/>
      <c r="BE46" s="65" t="s">
        <v>336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27" sqref="K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337</v>
      </c>
      <c r="B2" s="61" t="s">
        <v>338</v>
      </c>
      <c r="C2" s="61" t="s">
        <v>339</v>
      </c>
      <c r="D2" s="61">
        <v>62</v>
      </c>
      <c r="E2" s="61">
        <v>4132.6377000000002</v>
      </c>
      <c r="F2" s="61">
        <v>632.08870000000002</v>
      </c>
      <c r="G2" s="61">
        <v>119.26192</v>
      </c>
      <c r="H2" s="61">
        <v>66.967574999999997</v>
      </c>
      <c r="I2" s="61">
        <v>52.294333999999999</v>
      </c>
      <c r="J2" s="61">
        <v>137.51653999999999</v>
      </c>
      <c r="K2" s="61">
        <v>63.805979999999998</v>
      </c>
      <c r="L2" s="61">
        <v>73.710549999999998</v>
      </c>
      <c r="M2" s="61">
        <v>64.523089999999996</v>
      </c>
      <c r="N2" s="61">
        <v>10.350493</v>
      </c>
      <c r="O2" s="61">
        <v>40.027470000000001</v>
      </c>
      <c r="P2" s="61">
        <v>3130.7082999999998</v>
      </c>
      <c r="Q2" s="61">
        <v>48.994247000000001</v>
      </c>
      <c r="R2" s="61">
        <v>1037.0556999999999</v>
      </c>
      <c r="S2" s="61">
        <v>422.21573000000001</v>
      </c>
      <c r="T2" s="61">
        <v>7378.0820000000003</v>
      </c>
      <c r="U2" s="61">
        <v>14.084908499999999</v>
      </c>
      <c r="V2" s="61">
        <v>50.576504</v>
      </c>
      <c r="W2" s="61">
        <v>756.4547</v>
      </c>
      <c r="X2" s="61">
        <v>393.6626</v>
      </c>
      <c r="Y2" s="61">
        <v>3.3812891999999999</v>
      </c>
      <c r="Z2" s="61">
        <v>3.9340712999999998</v>
      </c>
      <c r="AA2" s="61">
        <v>33.665942999999999</v>
      </c>
      <c r="AB2" s="61">
        <v>5.2969675000000001</v>
      </c>
      <c r="AC2" s="61">
        <v>1296.5056999999999</v>
      </c>
      <c r="AD2" s="61">
        <v>20.579771000000001</v>
      </c>
      <c r="AE2" s="61">
        <v>10.419286</v>
      </c>
      <c r="AF2" s="61">
        <v>10.672132</v>
      </c>
      <c r="AG2" s="61">
        <v>1693.5306</v>
      </c>
      <c r="AH2" s="61">
        <v>584.08465999999999</v>
      </c>
      <c r="AI2" s="61">
        <v>1109.4459999999999</v>
      </c>
      <c r="AJ2" s="61">
        <v>2737.6404000000002</v>
      </c>
      <c r="AK2" s="61">
        <v>7602.8905999999997</v>
      </c>
      <c r="AL2" s="61">
        <v>916.73413000000005</v>
      </c>
      <c r="AM2" s="61">
        <v>9595.866</v>
      </c>
      <c r="AN2" s="61">
        <v>415.41608000000002</v>
      </c>
      <c r="AO2" s="61">
        <v>31.883638000000001</v>
      </c>
      <c r="AP2" s="61">
        <v>25.060473999999999</v>
      </c>
      <c r="AQ2" s="61">
        <v>6.8231650000000004</v>
      </c>
      <c r="AR2" s="61">
        <v>18.159222</v>
      </c>
      <c r="AS2" s="61">
        <v>5183.0214999999998</v>
      </c>
      <c r="AT2" s="61">
        <v>0.62603456000000002</v>
      </c>
      <c r="AU2" s="61">
        <v>6.7639904</v>
      </c>
      <c r="AV2" s="61">
        <v>261.11986999999999</v>
      </c>
      <c r="AW2" s="61">
        <v>135.87073000000001</v>
      </c>
      <c r="AX2" s="61">
        <v>0.16481872</v>
      </c>
      <c r="AY2" s="61">
        <v>1.7234503999999999</v>
      </c>
      <c r="AZ2" s="61">
        <v>666.58349999999996</v>
      </c>
      <c r="BA2" s="61">
        <v>107.04591000000001</v>
      </c>
      <c r="BB2" s="61">
        <v>37.74539</v>
      </c>
      <c r="BC2" s="61">
        <v>37.739223000000003</v>
      </c>
      <c r="BD2" s="61">
        <v>31.490675</v>
      </c>
      <c r="BE2" s="61">
        <v>1.3067712</v>
      </c>
      <c r="BF2" s="61">
        <v>6.244154</v>
      </c>
      <c r="BG2" s="61">
        <v>0</v>
      </c>
      <c r="BH2" s="61">
        <v>0.20470104</v>
      </c>
      <c r="BI2" s="61">
        <v>0.16309777</v>
      </c>
      <c r="BJ2" s="61">
        <v>0.54574584999999998</v>
      </c>
      <c r="BK2" s="61">
        <v>0</v>
      </c>
      <c r="BL2" s="61">
        <v>1.4141919999999999</v>
      </c>
      <c r="BM2" s="61">
        <v>7.8202499999999997</v>
      </c>
      <c r="BN2" s="61">
        <v>1.5019108000000001</v>
      </c>
      <c r="BO2" s="61">
        <v>103.30938999999999</v>
      </c>
      <c r="BP2" s="61">
        <v>14.979823</v>
      </c>
      <c r="BQ2" s="61">
        <v>35.662773000000001</v>
      </c>
      <c r="BR2" s="61">
        <v>137.79874000000001</v>
      </c>
      <c r="BS2" s="61">
        <v>62.141199999999998</v>
      </c>
      <c r="BT2" s="61">
        <v>15.701566</v>
      </c>
      <c r="BU2" s="61">
        <v>0.97143489999999999</v>
      </c>
      <c r="BV2" s="61">
        <v>0.12517202999999999</v>
      </c>
      <c r="BW2" s="61">
        <v>1.2917171999999999</v>
      </c>
      <c r="BX2" s="61">
        <v>2.1804926</v>
      </c>
      <c r="BY2" s="61">
        <v>0.33939715999999998</v>
      </c>
      <c r="BZ2" s="61">
        <v>3.3492322999999998E-3</v>
      </c>
      <c r="CA2" s="61">
        <v>1.9608684000000001</v>
      </c>
      <c r="CB2" s="61">
        <v>7.1944036000000003E-2</v>
      </c>
      <c r="CC2" s="61">
        <v>0.2264381</v>
      </c>
      <c r="CD2" s="61">
        <v>2.8280394000000002</v>
      </c>
      <c r="CE2" s="61">
        <v>0.3194303</v>
      </c>
      <c r="CF2" s="61">
        <v>0.48051366000000001</v>
      </c>
      <c r="CG2" s="61">
        <v>0</v>
      </c>
      <c r="CH2" s="61">
        <v>3.1391438000000001E-2</v>
      </c>
      <c r="CI2" s="61">
        <v>2.5328374000000002E-3</v>
      </c>
      <c r="CJ2" s="61">
        <v>6.7602086000000003</v>
      </c>
      <c r="CK2" s="61">
        <v>7.1489999999999998E-2</v>
      </c>
      <c r="CL2" s="61">
        <v>7.8108110000000002</v>
      </c>
      <c r="CM2" s="61">
        <v>6.4833335999999999</v>
      </c>
      <c r="CN2" s="61">
        <v>3552.7114000000001</v>
      </c>
      <c r="CO2" s="61">
        <v>6470.5919999999996</v>
      </c>
      <c r="CP2" s="61">
        <v>4329.3459999999995</v>
      </c>
      <c r="CQ2" s="61">
        <v>1717.7886000000001</v>
      </c>
      <c r="CR2" s="61">
        <v>588.24310000000003</v>
      </c>
      <c r="CS2" s="61">
        <v>831.25409999999999</v>
      </c>
      <c r="CT2" s="61">
        <v>3463.4252999999999</v>
      </c>
      <c r="CU2" s="61">
        <v>2654.0441999999998</v>
      </c>
      <c r="CV2" s="61">
        <v>2571.5356000000002</v>
      </c>
      <c r="CW2" s="61">
        <v>2971.0275999999999</v>
      </c>
      <c r="CX2" s="61">
        <v>727.36789999999996</v>
      </c>
      <c r="CY2" s="61">
        <v>4154.8643000000002</v>
      </c>
      <c r="CZ2" s="61">
        <v>2878.2289999999998</v>
      </c>
      <c r="DA2" s="61">
        <v>4457.8114999999998</v>
      </c>
      <c r="DB2" s="61">
        <v>4017.9387000000002</v>
      </c>
      <c r="DC2" s="61">
        <v>6843.9087</v>
      </c>
      <c r="DD2" s="61">
        <v>14012.565000000001</v>
      </c>
      <c r="DE2" s="61">
        <v>2472.5886</v>
      </c>
      <c r="DF2" s="61">
        <v>6046.9204</v>
      </c>
      <c r="DG2" s="61">
        <v>3152.5578999999998</v>
      </c>
      <c r="DH2" s="61">
        <v>184.13396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107.04591000000001</v>
      </c>
      <c r="B6">
        <f>BB2</f>
        <v>37.74539</v>
      </c>
      <c r="C6">
        <f>BC2</f>
        <v>37.739223000000003</v>
      </c>
      <c r="D6">
        <f>BD2</f>
        <v>31.490675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opLeftCell="A3" workbookViewId="0">
      <selection activeCell="O35" sqref="O3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21562</v>
      </c>
      <c r="C2" s="56">
        <f ca="1">YEAR(TODAY())-YEAR(B2)+IF(TODAY()&gt;=DATE(YEAR(TODAY()),MONTH(B2),DAY(B2)),0,-1)</f>
        <v>62</v>
      </c>
      <c r="E2" s="52">
        <v>164.8</v>
      </c>
      <c r="F2" s="53" t="s">
        <v>275</v>
      </c>
      <c r="G2" s="52">
        <v>59.1</v>
      </c>
      <c r="H2" s="51" t="s">
        <v>40</v>
      </c>
      <c r="I2" s="72">
        <f>ROUND(G3/E3^2,1)</f>
        <v>21.8</v>
      </c>
    </row>
    <row r="3" spans="1:9" x14ac:dyDescent="0.3">
      <c r="E3" s="51">
        <f>E2/100</f>
        <v>1.6480000000000001</v>
      </c>
      <c r="F3" s="51" t="s">
        <v>39</v>
      </c>
      <c r="G3" s="51">
        <f>G2</f>
        <v>59.1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44488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이혜경, ID : H1900935)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20일 15:42:31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5" sqref="AA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44488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164.8</v>
      </c>
      <c r="L12" s="129"/>
      <c r="M12" s="122">
        <f>'개인정보 및 신체계측 입력'!G2</f>
        <v>59.1</v>
      </c>
      <c r="N12" s="123"/>
      <c r="O12" s="118" t="s">
        <v>270</v>
      </c>
      <c r="P12" s="112"/>
      <c r="Q12" s="115">
        <f>'개인정보 및 신체계측 입력'!I2</f>
        <v>21.8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이혜경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71.111999999999995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13.417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15.471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14.1</v>
      </c>
      <c r="L72" s="36" t="s">
        <v>52</v>
      </c>
      <c r="M72" s="36">
        <f>ROUND('DRIs DATA'!K8,1)</f>
        <v>4.9000000000000004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138.27000000000001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421.47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393.66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353.13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211.69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506.86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318.83999999999997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2021-10-20T06:56:51Z</dcterms:modified>
</cp:coreProperties>
</file>