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<sst xmlns="http://schemas.openxmlformats.org/spreadsheetml/2006/main" count="692" uniqueCount="346">
  <si>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</si>
  <si>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</si>
  <si>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</si>
  <si>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</si>
  <si>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</si>
  <si>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</si>
  <si>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</si>
  <si>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</si>
  <si>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</si>
  <si>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</si>
  <si>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</si>
  <si>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</si>
  <si>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</si>
  <si>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</si>
  <si>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</si>
  <si>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</si>
  <si>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</si>
  <si>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</si>
  <si>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</si>
  <si>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</si>
  <si>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</si>
  <si>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</si>
  <si>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</si>
  <si>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</si>
  <si>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</si>
  <si>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</si>
  <si>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</si>
  <si>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</si>
  <si>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</si>
  <si>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</si>
  <si>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</si>
  <si>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</si>
  <si>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</si>
  <si>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</si>
  <si>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</si>
  <si>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</si>
  <si>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</si>
  <si>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</si>
  <si>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</si>
  <si>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</si>
  <si>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</si>
  <si>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</si>
  <si>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</si>
  <si>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</si>
  <si>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</si>
  <si>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</si>
  <si>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</si>
  <si>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</si>
  <si>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</si>
  <si>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</si>
  <si>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</si>
  <si>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</si>
  <si>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</si>
  <si>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</si>
  <si>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</si>
  <si>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</si>
  <si>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</si>
  <si>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</si>
  <si>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</si>
  <si>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</si>
  <si>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</si>
  <si>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</si>
  <si>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</si>
  <si>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</si>
  <si>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</si>
  <si>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</si>
  <si>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</si>
  <si>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</si>
  <si>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</si>
  <si>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</si>
  <si>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</si>
  <si>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</si>
  <si>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</si>
  <si>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</si>
  <si>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</si>
  <si>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</si>
  <si>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</si>
  <si>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</si>
  <si>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</si>
  <si>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</si>
  <si>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</si>
  <si>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</si>
  <si>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</si>
  <si>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</si>
  <si>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</si>
  <si>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</si>
  <si>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</si>
  <si>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</si>
  <si>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</si>
  <si>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</si>
  <si>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</si>
  <si>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</si>
  <si>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</si>
  <si>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</si>
  <si>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</si>
  <si>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</si>
  <si>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</si>
  <si>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</si>
  <si>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</si>
  <si>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</si>
  <si>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</si>
  <si>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</si>
  <si>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</si>
  <si>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</si>
  <si>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</si>
  <si>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</si>
  <si>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</si>
  <si>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</si>
  <si>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</si>
  <si>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</si>
  <si>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</si>
  <si>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</si>
  <si>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</si>
  <si>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</si>
  <si>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</si>
  <si>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</si>
  <si>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</si>
  <si>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</si>
  <si>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</si>
  <si>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</si>
  <si>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</si>
  <si>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</si>
  <si>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</si>
  <si>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</si>
  <si>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</si>
  <si>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</si>
  <si>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</si>
  <si>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</si>
  <si>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</si>
  <si>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</si>
  <si>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</si>
  <si>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</si>
  <si>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</si>
  <si>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</si>
  <si>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</si>
  <si>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</si>
  <si>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</si>
  <si>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</si>
  <si>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</si>
  <si>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</si>
  <si>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</si>
  <si>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</si>
  <si>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</si>
  <si>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</si>
  <si>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</si>
  <si>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</si>
  <si>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</si>
  <si>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</si>
  <si>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</si>
  <si>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</si>
  <si>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</si>
  <si>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</si>
  <si>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</si>
  <si>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</si>
  <si>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</si>
  <si>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</si>
  <si>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</si>
  <si>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</si>
  <si>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</si>
  <si>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</si>
  <si>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</si>
  <si>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</si>
  <si>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</si>
  <si>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</si>
  <si>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</si>
  <si>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</si>
  <si>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</si>
  <si>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</si>
  <si>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</si>
  <si>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</si>
  <si>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</si>
  <si>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</si>
  <si>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</si>
  <si>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</si>
  <si>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</si>
  <si>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</si>
  <si>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</si>
  <si>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</si>
  <si>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</si>
  <si>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</si>
  <si>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</si>
  <si>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</si>
  <si>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</si>
  <si>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</si>
  <si>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</si>
  <si>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</si>
  <si>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</si>
  <si>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</si>
  <si>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</si>
  <si>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</si>
  <si>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</si>
  <si>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</si>
  <si>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</si>
  <si>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</si>
  <si>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</si>
  <si>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</si>
  <si>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</si>
  <si>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</si>
  <si>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</si>
  <si>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</si>
  <si>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</si>
  <si>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</si>
  <si>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</si>
  <si>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</si>
  <si>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</si>
  <si>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</si>
  <si>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</si>
  <si>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</si>
  <si>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</si>
  <si>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</si>
  <si>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</si>
  <si>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</si>
  <si>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</si>
  <si>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</si>
  <si>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</si>
  <si>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</si>
  <si>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</si>
  <si>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</si>
  <si>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</si>
  <si>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</si>
  <si>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</si>
  <si>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</si>
  <si>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</si>
  <si>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</si>
  <si>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</si>
  <si>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</si>
  <si>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</si>
  <si>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</si>
  <si>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</si>
  <si>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</si>
  <si>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</si>
  <si>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</si>
  <si>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</si>
  <si>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</si>
  <si>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</si>
  <si>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</si>
  <si>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</si>
  <si>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</si>
  <si>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</si>
  <si>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</si>
  <si>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</si>
  <si>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</si>
  <si>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</si>
  <si>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</si>
  <si>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</si>
  <si>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</si>
  <si>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</si>
  <si>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</si>
  <si>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</si>
  <si>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</si>
  <si>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</si>
  <si>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</si>
  <si>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</si>
  <si>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</si>
  <si>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</si>
  <si>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</si>
  <si>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</si>
  <si>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</si>
  <si>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</si>
  <si>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</si>
  <si>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</si>
  <si>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</si>
  <si>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</si>
  <si>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</si>
  <si>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</si>
  <si>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</si>
  <si>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</si>
  <si>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</si>
  <si>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</si>
  <si>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</si>
  <si>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</si>
  <si>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</si>
  <si>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</si>
  <si>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</si>
  <si>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</si>
  <si>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</si>
  <si>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</si>
  <si>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</si>
  <si>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</si>
  <si>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</si>
  <si>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</si>
  <si>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</si>
  <si>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</si>
  <si>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</si>
  <si>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</si>
  <si>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</si>
  <si>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</si>
  <si>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</si>
  <si>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</si>
  <si>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</si>
  <si>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</si>
  <si>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</si>
  <si>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</si>
  <si>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</si>
  <si>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</si>
  <si>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</si>
  <si>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김형철, ID : H1900936)</t>
  </si>
  <si>
    <t>출력시각</t>
    <phoneticPr fontId="1" type="noConversion"/>
  </si>
  <si>
    <t>2021년 10월 20일 15:43:59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</si>
  <si>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</si>
  <si>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</si>
  <si>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</si>
  <si>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</si>
  <si>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</si>
  <si>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</si>
  <si>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</si>
  <si>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</si>
  <si>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</si>
  <si>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</si>
  <si>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</si>
  <si>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</si>
  <si>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</si>
  <si>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</si>
  <si>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</si>
  <si>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</si>
  <si>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</si>
  <si>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</si>
  <si>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</si>
  <si>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</si>
  <si>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</si>
  <si>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</si>
  <si>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</si>
  <si>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</si>
  <si>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</si>
  <si>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</si>
  <si>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</si>
  <si>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</si>
  <si>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</si>
  <si>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</si>
  <si>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</si>
  <si>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</si>
  <si>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</si>
  <si>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</si>
  <si>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</si>
  <si>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</si>
  <si>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</si>
  <si>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</si>
  <si>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</si>
  <si>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</si>
  <si>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</si>
  <si>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</si>
  <si>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</si>
  <si>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</si>
  <si>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</si>
  <si>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H1900936</t>
  </si>
  <si>
    <t>김형철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</si>
</sst>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317.66183000000001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32"/>
        <c:axId val="520383224"/>
      </c:barChart>
      <c:catAx>
        <c:axId val="5203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224"/>
        <c:crosses val="autoZero"/>
        <c:auto val="1"/>
        <c:lblAlgn val="ctr"/>
        <c:lblOffset val="100"/>
        <c:noMultiLvlLbl val="0"/>
      </c:catAx>
      <c:valAx>
        <c:axId val="5203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9.2772480000000002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3240"/>
        <c:axId val="622324024"/>
      </c:barChart>
      <c:catAx>
        <c:axId val="6223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4024"/>
        <c:crosses val="autoZero"/>
        <c:auto val="1"/>
        <c:lblAlgn val="ctr"/>
        <c:lblOffset val="100"/>
        <c:noMultiLvlLbl val="0"/>
      </c:catAx>
      <c:valAx>
        <c:axId val="6223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2.7363145000000002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7160"/>
        <c:axId val="622327552"/>
      </c:barChart>
      <c:catAx>
        <c:axId val="6223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7552"/>
        <c:crosses val="autoZero"/>
        <c:auto val="1"/>
        <c:lblAlgn val="ctr"/>
        <c:lblOffset val="100"/>
        <c:noMultiLvlLbl val="0"/>
      </c:catAx>
      <c:valAx>
        <c:axId val="6223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3837.6396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1672"/>
        <c:axId val="622328336"/>
      </c:barChart>
      <c:catAx>
        <c:axId val="6223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8336"/>
        <c:crosses val="autoZero"/>
        <c:auto val="1"/>
        <c:lblAlgn val="ctr"/>
        <c:lblOffset val="100"/>
        <c:noMultiLvlLbl val="0"/>
      </c:catAx>
      <c:valAx>
        <c:axId val="6223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7693.6323000000002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9120"/>
        <c:axId val="622329904"/>
      </c:barChart>
      <c:catAx>
        <c:axId val="6223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9904"/>
        <c:crosses val="autoZero"/>
        <c:auto val="1"/>
        <c:lblAlgn val="ctr"/>
        <c:lblOffset val="100"/>
        <c:noMultiLvlLbl val="0"/>
      </c:catAx>
      <c:valAx>
        <c:axId val="62232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257.86509999999998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1472"/>
        <c:axId val="622331864"/>
      </c:barChart>
      <c:catAx>
        <c:axId val="6223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1864"/>
        <c:crosses val="autoZero"/>
        <c:auto val="1"/>
        <c:lblAlgn val="ctr"/>
        <c:lblOffset val="100"/>
        <c:noMultiLvlLbl val="0"/>
      </c:catAx>
      <c:valAx>
        <c:axId val="6223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394.1807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848"/>
        <c:axId val="623035928"/>
      </c:barChart>
      <c:catAx>
        <c:axId val="6223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5928"/>
        <c:crosses val="autoZero"/>
        <c:auto val="1"/>
        <c:lblAlgn val="ctr"/>
        <c:lblOffset val="100"/>
        <c:noMultiLvlLbl val="0"/>
      </c:catAx>
      <c:valAx>
        <c:axId val="62303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38.352690000000003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2792"/>
        <c:axId val="623028088"/>
      </c:barChart>
      <c:catAx>
        <c:axId val="6230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8088"/>
        <c:crosses val="autoZero"/>
        <c:auto val="1"/>
        <c:lblAlgn val="ctr"/>
        <c:lblOffset val="100"/>
        <c:noMultiLvlLbl val="0"/>
      </c:catAx>
      <c:valAx>
        <c:axId val="62302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2265.0437000000002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8480"/>
        <c:axId val="623032400"/>
      </c:barChart>
      <c:catAx>
        <c:axId val="6230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400"/>
        <c:crosses val="autoZero"/>
        <c:auto val="1"/>
        <c:lblAlgn val="ctr"/>
        <c:lblOffset val="100"/>
        <c:noMultiLvlLbl val="0"/>
      </c:catAx>
      <c:valAx>
        <c:axId val="62303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0.54161619999999999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0832"/>
        <c:axId val="623029264"/>
      </c:barChart>
      <c:catAx>
        <c:axId val="6230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9264"/>
        <c:crosses val="autoZero"/>
        <c:auto val="1"/>
        <c:lblAlgn val="ctr"/>
        <c:lblOffset val="100"/>
        <c:noMultiLvlLbl val="0"/>
      </c:catAx>
      <c:valAx>
        <c:axId val="6230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4.6389885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6712"/>
        <c:axId val="623033968"/>
      </c:barChart>
      <c:catAx>
        <c:axId val="6230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3968"/>
        <c:crosses val="autoZero"/>
        <c:auto val="1"/>
        <c:lblAlgn val="ctr"/>
        <c:lblOffset val="100"/>
        <c:noMultiLvlLbl val="0"/>
      </c:catAx>
      <c:valAx>
        <c:axId val="623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46.945971999999998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3824"/>
        <c:axId val="622336176"/>
      </c:barChart>
      <c:catAx>
        <c:axId val="6223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6176"/>
        <c:crosses val="autoZero"/>
        <c:auto val="1"/>
        <c:lblAlgn val="ctr"/>
        <c:lblOffset val="100"/>
        <c:noMultiLvlLbl val="0"/>
      </c:catAx>
      <c:valAx>
        <c:axId val="6223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490.99727999999999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6912"/>
        <c:axId val="623034360"/>
      </c:barChart>
      <c:catAx>
        <c:axId val="6230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4360"/>
        <c:crosses val="autoZero"/>
        <c:auto val="1"/>
        <c:lblAlgn val="ctr"/>
        <c:lblOffset val="100"/>
        <c:noMultiLvlLbl val="0"/>
      </c:catAx>
      <c:valAx>
        <c:axId val="6230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365.06619999999998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7496"/>
        <c:axId val="623038280"/>
      </c:barChart>
      <c:catAx>
        <c:axId val="623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280"/>
        <c:crosses val="autoZero"/>
        <c:auto val="1"/>
        <c:lblAlgn val="ctr"/>
        <c:lblOffset val="100"/>
        <c:noMultiLvlLbl val="0"/>
      </c:catAx>
      <c:valAx>
        <c:axId val="6230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7.54</c:v>
                </c:pt>
                <c:pt idx="1">
                  <c:v>17.827000000000002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26520"/>
        <c:axId val="623032008"/>
      </c:barChart>
      <c:catAx>
        <c:axId val="62302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008"/>
        <c:crosses val="autoZero"/>
        <c:auto val="1"/>
        <c:lblAlgn val="ctr"/>
        <c:lblOffset val="100"/>
        <c:noMultiLvlLbl val="0"/>
      </c:catAx>
      <c:valAx>
        <c:axId val="6230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50.220047000000001</c:v>
                </c:pt>
                <c:pt idx="1">
                  <c:v>63.738357999999998</c:v>
                </c:pt>
                <c:pt idx="2">
                  <c:v>45.006419999999999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1306.1389999999999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5536"/>
        <c:axId val="623026128"/>
      </c:barChart>
      <c:catAx>
        <c:axId val="62303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6128"/>
        <c:crosses val="autoZero"/>
        <c:auto val="1"/>
        <c:lblAlgn val="ctr"/>
        <c:lblOffset val="100"/>
        <c:noMultiLvlLbl val="0"/>
      </c:catAx>
      <c:valAx>
        <c:axId val="6230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63.358947999999998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7304"/>
        <c:axId val="623031224"/>
      </c:barChart>
      <c:catAx>
        <c:axId val="6230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1224"/>
        <c:crosses val="autoZero"/>
        <c:auto val="1"/>
        <c:lblAlgn val="ctr"/>
        <c:lblOffset val="100"/>
        <c:noMultiLvlLbl val="0"/>
      </c:catAx>
      <c:valAx>
        <c:axId val="6230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51.137999999999998</c:v>
                </c:pt>
                <c:pt idx="1">
                  <c:v>17.754000000000001</c:v>
                </c:pt>
                <c:pt idx="2">
                  <c:v>31.109000000000002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36320"/>
        <c:axId val="623027696"/>
      </c:barChart>
      <c:catAx>
        <c:axId val="6230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7696"/>
        <c:crosses val="autoZero"/>
        <c:auto val="1"/>
        <c:lblAlgn val="ctr"/>
        <c:lblOffset val="100"/>
        <c:noMultiLvlLbl val="0"/>
      </c:catAx>
      <c:valAx>
        <c:axId val="6230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5899.0595999999996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024"/>
        <c:axId val="623039456"/>
      </c:barChart>
      <c:catAx>
        <c:axId val="623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9456"/>
        <c:crosses val="autoZero"/>
        <c:auto val="1"/>
        <c:lblAlgn val="ctr"/>
        <c:lblOffset val="100"/>
        <c:noMultiLvlLbl val="0"/>
      </c:catAx>
      <c:valAx>
        <c:axId val="6230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189.88718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9848"/>
        <c:axId val="623040632"/>
      </c:barChart>
      <c:catAx>
        <c:axId val="62303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40632"/>
        <c:crosses val="autoZero"/>
        <c:auto val="1"/>
        <c:lblAlgn val="ctr"/>
        <c:lblOffset val="100"/>
        <c:noMultiLvlLbl val="0"/>
      </c:catAx>
      <c:valAx>
        <c:axId val="6230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1159.4535000000001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808"/>
        <c:axId val="623038672"/>
      </c:barChart>
      <c:catAx>
        <c:axId val="6230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672"/>
        <c:crosses val="autoZero"/>
        <c:auto val="1"/>
        <c:lblAlgn val="ctr"/>
        <c:lblOffset val="100"/>
        <c:noMultiLvlLbl val="0"/>
      </c:catAx>
      <c:valAx>
        <c:axId val="6230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26.936764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000"/>
        <c:axId val="622334216"/>
      </c:barChart>
      <c:catAx>
        <c:axId val="6223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4216"/>
        <c:crosses val="autoZero"/>
        <c:auto val="1"/>
        <c:lblAlgn val="ctr"/>
        <c:lblOffset val="100"/>
        <c:noMultiLvlLbl val="0"/>
      </c:catAx>
      <c:valAx>
        <c:axId val="6223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13110.057000000001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64840"/>
        <c:axId val="624270328"/>
      </c:barChart>
      <c:catAx>
        <c:axId val="624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0328"/>
        <c:crosses val="autoZero"/>
        <c:auto val="1"/>
        <c:lblAlgn val="ctr"/>
        <c:lblOffset val="100"/>
        <c:noMultiLvlLbl val="0"/>
      </c:catAx>
      <c:valAx>
        <c:axId val="62427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44.878086000000003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5032"/>
        <c:axId val="624269544"/>
      </c:barChart>
      <c:catAx>
        <c:axId val="6242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69544"/>
        <c:crosses val="autoZero"/>
        <c:auto val="1"/>
        <c:lblAlgn val="ctr"/>
        <c:lblOffset val="100"/>
        <c:noMultiLvlLbl val="0"/>
      </c:catAx>
      <c:valAx>
        <c:axId val="624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8.8965200000000006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4248"/>
        <c:axId val="624273072"/>
      </c:barChart>
      <c:catAx>
        <c:axId val="6242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3072"/>
        <c:crosses val="autoZero"/>
        <c:auto val="1"/>
        <c:lblAlgn val="ctr"/>
        <c:lblOffset val="100"/>
        <c:noMultiLvlLbl val="0"/>
      </c:catAx>
      <c:valAx>
        <c:axId val="6242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408.98473999999999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392"/>
        <c:axId val="622335784"/>
      </c:barChart>
      <c:catAx>
        <c:axId val="6223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5784"/>
        <c:crosses val="autoZero"/>
        <c:auto val="1"/>
        <c:lblAlgn val="ctr"/>
        <c:lblOffset val="100"/>
        <c:noMultiLvlLbl val="0"/>
      </c:catAx>
      <c:valAx>
        <c:axId val="6223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5.5645503999999999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984"/>
        <c:axId val="622325592"/>
      </c:barChart>
      <c:catAx>
        <c:axId val="6223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5592"/>
        <c:crosses val="autoZero"/>
        <c:auto val="1"/>
        <c:lblAlgn val="ctr"/>
        <c:lblOffset val="100"/>
        <c:noMultiLvlLbl val="0"/>
      </c:catAx>
      <c:valAx>
        <c:axId val="62232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63.069569999999999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416"/>
        <c:axId val="622332648"/>
      </c:barChart>
      <c:catAx>
        <c:axId val="6223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2648"/>
        <c:crosses val="autoZero"/>
        <c:auto val="1"/>
        <c:lblAlgn val="ctr"/>
        <c:lblOffset val="100"/>
        <c:noMultiLvlLbl val="0"/>
      </c:catAx>
      <c:valAx>
        <c:axId val="6223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8.8965200000000006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808"/>
        <c:axId val="622330688"/>
      </c:barChart>
      <c:catAx>
        <c:axId val="6223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0688"/>
        <c:crosses val="autoZero"/>
        <c:auto val="1"/>
        <c:lblAlgn val="ctr"/>
        <c:lblOffset val="100"/>
        <c:noMultiLvlLbl val="0"/>
      </c:catAx>
      <c:valAx>
        <c:axId val="6223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1324.5034000000001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200"/>
        <c:axId val="622333432"/>
      </c:barChart>
      <c:catAx>
        <c:axId val="6223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3432"/>
        <c:crosses val="autoZero"/>
        <c:auto val="1"/>
        <c:lblAlgn val="ctr"/>
        <c:lblOffset val="100"/>
        <c:noMultiLvlLbl val="0"/>
      </c:catAx>
      <c:valAx>
        <c:axId val="6223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38.805163999999998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456"/>
        <c:axId val="622323632"/>
      </c:barChart>
      <c:catAx>
        <c:axId val="6223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3632"/>
        <c:crosses val="autoZero"/>
        <c:auto val="1"/>
        <c:lblAlgn val="ctr"/>
        <c:lblOffset val="100"/>
        <c:noMultiLvlLbl val="0"/>
      </c:catAx>
      <c:valAx>
        <c:axId val="6223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김형철, ID : H1900936)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20일 15:43:59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5899.0595999999996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317.66183000000001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46.945971999999998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51.137999999999998</v>
      </c>
      <c r="G8" s="59">
        <f>'DRIs DATA 입력'!G8</f>
        <v>17.754000000000001</v>
      </c>
      <c r="H8" s="59">
        <f>'DRIs DATA 입력'!H8</f>
        <v>31.109000000000002</v>
      </c>
      <c r="I8" s="46"/>
      <c r="J8" s="59" t="s">
        <v>215</v>
      </c>
      <c r="K8" s="59">
        <f>'DRIs DATA 입력'!K8</f>
        <v>7.54</v>
      </c>
      <c r="L8" s="59">
        <f>'DRIs DATA 입력'!L8</f>
        <v>17.827000000000002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1306.1389999999999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63.358947999999998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26.936764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408.98473999999999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189.88718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5.4960823000000003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5.5645503999999999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63.069569999999999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8.8965200000000006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1324.5034000000001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38.805163999999998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9.2772480000000002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2.7363145000000002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1159.4535000000001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3837.6396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13110.057000000001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7693.6323000000002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257.86509999999998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394.1807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44.878086000000003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38.352690000000003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2265.0437000000002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0.54161619999999999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4.6389885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490.99727999999999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365.06619999999998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295</v>
      </c>
      <c r="B1" s="61" t="s">
        <v>296</v>
      </c>
      <c r="G1" s="62" t="s">
        <v>297</v>
      </c>
      <c r="H1" s="61" t="s">
        <v>298</v>
      </c>
    </row>
    <row r="3" spans="1:27" x14ac:dyDescent="0.3">
      <c r="A3" s="71" t="s">
        <v>299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300</v>
      </c>
      <c r="B4" s="69"/>
      <c r="C4" s="69"/>
      <c r="E4" s="66" t="s">
        <v>301</v>
      </c>
      <c r="F4" s="67"/>
      <c r="G4" s="67"/>
      <c r="H4" s="68"/>
      <c r="J4" s="66" t="s">
        <v>302</v>
      </c>
      <c r="K4" s="67"/>
      <c r="L4" s="68"/>
      <c r="N4" s="69" t="s">
        <v>303</v>
      </c>
      <c r="O4" s="69"/>
      <c r="P4" s="69"/>
      <c r="Q4" s="69"/>
      <c r="R4" s="69"/>
      <c r="S4" s="69"/>
      <c r="U4" s="69" t="s">
        <v>304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306</v>
      </c>
      <c r="E5" s="65"/>
      <c r="F5" s="65" t="s">
        <v>307</v>
      </c>
      <c r="G5" s="65" t="s">
        <v>308</v>
      </c>
      <c r="H5" s="65" t="s">
        <v>303</v>
      </c>
      <c r="J5" s="65"/>
      <c r="K5" s="65" t="s">
        <v>309</v>
      </c>
      <c r="L5" s="65" t="s">
        <v>310</v>
      </c>
      <c r="N5" s="65"/>
      <c r="O5" s="65" t="s">
        <v>311</v>
      </c>
      <c r="P5" s="65" t="s">
        <v>312</v>
      </c>
      <c r="Q5" s="65" t="s">
        <v>313</v>
      </c>
      <c r="R5" s="65" t="s">
        <v>314</v>
      </c>
      <c r="S5" s="65" t="s">
        <v>306</v>
      </c>
      <c r="U5" s="65"/>
      <c r="V5" s="65" t="s">
        <v>311</v>
      </c>
      <c r="W5" s="65" t="s">
        <v>312</v>
      </c>
      <c r="X5" s="65" t="s">
        <v>313</v>
      </c>
      <c r="Y5" s="65" t="s">
        <v>314</v>
      </c>
      <c r="Z5" s="65" t="s">
        <v>306</v>
      </c>
    </row>
    <row r="6" spans="1:27" x14ac:dyDescent="0.3">
      <c r="A6" s="65" t="s">
        <v>300</v>
      </c>
      <c r="B6" s="65">
        <v>2200</v>
      </c>
      <c r="C6" s="65">
        <v>5899.0595999999996</v>
      </c>
      <c r="E6" s="65" t="s">
        <v>315</v>
      </c>
      <c r="F6" s="65">
        <v>55</v>
      </c>
      <c r="G6" s="65">
        <v>15</v>
      </c>
      <c r="H6" s="65">
        <v>7</v>
      </c>
      <c r="J6" s="65" t="s">
        <v>315</v>
      </c>
      <c r="K6" s="65">
        <v>0.1</v>
      </c>
      <c r="L6" s="65">
        <v>4</v>
      </c>
      <c r="N6" s="65" t="s">
        <v>316</v>
      </c>
      <c r="O6" s="65">
        <v>50</v>
      </c>
      <c r="P6" s="65">
        <v>60</v>
      </c>
      <c r="Q6" s="65">
        <v>0</v>
      </c>
      <c r="R6" s="65">
        <v>0</v>
      </c>
      <c r="S6" s="65">
        <v>317.66183000000001</v>
      </c>
      <c r="U6" s="65" t="s">
        <v>317</v>
      </c>
      <c r="V6" s="65">
        <v>0</v>
      </c>
      <c r="W6" s="65">
        <v>0</v>
      </c>
      <c r="X6" s="65">
        <v>25</v>
      </c>
      <c r="Y6" s="65">
        <v>0</v>
      </c>
      <c r="Z6" s="65">
        <v>46.945971999999998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51.137999999999998</v>
      </c>
      <c r="G8" s="65">
        <v>17.754000000000001</v>
      </c>
      <c r="H8" s="65">
        <v>31.109000000000002</v>
      </c>
      <c r="J8" s="65" t="s">
        <v>319</v>
      </c>
      <c r="K8" s="65">
        <v>7.54</v>
      </c>
      <c r="L8" s="65">
        <v>17.827000000000002</v>
      </c>
    </row>
    <row r="13" spans="1:27" x14ac:dyDescent="0.3">
      <c r="A13" s="70" t="s">
        <v>320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321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323</v>
      </c>
      <c r="P14" s="69"/>
      <c r="Q14" s="69"/>
      <c r="R14" s="69"/>
      <c r="S14" s="69"/>
      <c r="T14" s="69"/>
      <c r="V14" s="69" t="s">
        <v>324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311</v>
      </c>
      <c r="C15" s="65" t="s">
        <v>312</v>
      </c>
      <c r="D15" s="65" t="s">
        <v>313</v>
      </c>
      <c r="E15" s="65" t="s">
        <v>314</v>
      </c>
      <c r="F15" s="65" t="s">
        <v>306</v>
      </c>
      <c r="H15" s="65"/>
      <c r="I15" s="65" t="s">
        <v>311</v>
      </c>
      <c r="J15" s="65" t="s">
        <v>312</v>
      </c>
      <c r="K15" s="65" t="s">
        <v>313</v>
      </c>
      <c r="L15" s="65" t="s">
        <v>314</v>
      </c>
      <c r="M15" s="65" t="s">
        <v>306</v>
      </c>
      <c r="O15" s="65"/>
      <c r="P15" s="65" t="s">
        <v>311</v>
      </c>
      <c r="Q15" s="65" t="s">
        <v>312</v>
      </c>
      <c r="R15" s="65" t="s">
        <v>313</v>
      </c>
      <c r="S15" s="65" t="s">
        <v>314</v>
      </c>
      <c r="T15" s="65" t="s">
        <v>306</v>
      </c>
      <c r="V15" s="65"/>
      <c r="W15" s="65" t="s">
        <v>311</v>
      </c>
      <c r="X15" s="65" t="s">
        <v>312</v>
      </c>
      <c r="Y15" s="65" t="s">
        <v>313</v>
      </c>
      <c r="Z15" s="65" t="s">
        <v>314</v>
      </c>
      <c r="AA15" s="65" t="s">
        <v>306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1306.1389999999999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63.358947999999998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26.936764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408.98473999999999</v>
      </c>
    </row>
    <row r="23" spans="1:62" x14ac:dyDescent="0.3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327</v>
      </c>
      <c r="B24" s="69"/>
      <c r="C24" s="69"/>
      <c r="D24" s="69"/>
      <c r="E24" s="69"/>
      <c r="F24" s="69"/>
      <c r="H24" s="69" t="s">
        <v>328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332</v>
      </c>
      <c r="AK24" s="69"/>
      <c r="AL24" s="69"/>
      <c r="AM24" s="69"/>
      <c r="AN24" s="69"/>
      <c r="AO24" s="69"/>
      <c r="AQ24" s="69" t="s">
        <v>333</v>
      </c>
      <c r="AR24" s="69"/>
      <c r="AS24" s="69"/>
      <c r="AT24" s="69"/>
      <c r="AU24" s="69"/>
      <c r="AV24" s="69"/>
      <c r="AX24" s="69" t="s">
        <v>334</v>
      </c>
      <c r="AY24" s="69"/>
      <c r="AZ24" s="69"/>
      <c r="BA24" s="69"/>
      <c r="BB24" s="69"/>
      <c r="BC24" s="69"/>
      <c r="BE24" s="69" t="s">
        <v>335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311</v>
      </c>
      <c r="C25" s="65" t="s">
        <v>312</v>
      </c>
      <c r="D25" s="65" t="s">
        <v>313</v>
      </c>
      <c r="E25" s="65" t="s">
        <v>314</v>
      </c>
      <c r="F25" s="65" t="s">
        <v>306</v>
      </c>
      <c r="H25" s="65"/>
      <c r="I25" s="65" t="s">
        <v>311</v>
      </c>
      <c r="J25" s="65" t="s">
        <v>312</v>
      </c>
      <c r="K25" s="65" t="s">
        <v>313</v>
      </c>
      <c r="L25" s="65" t="s">
        <v>314</v>
      </c>
      <c r="M25" s="65" t="s">
        <v>306</v>
      </c>
      <c r="O25" s="65"/>
      <c r="P25" s="65" t="s">
        <v>311</v>
      </c>
      <c r="Q25" s="65" t="s">
        <v>312</v>
      </c>
      <c r="R25" s="65" t="s">
        <v>313</v>
      </c>
      <c r="S25" s="65" t="s">
        <v>314</v>
      </c>
      <c r="T25" s="65" t="s">
        <v>306</v>
      </c>
      <c r="V25" s="65"/>
      <c r="W25" s="65" t="s">
        <v>311</v>
      </c>
      <c r="X25" s="65" t="s">
        <v>312</v>
      </c>
      <c r="Y25" s="65" t="s">
        <v>313</v>
      </c>
      <c r="Z25" s="65" t="s">
        <v>314</v>
      </c>
      <c r="AA25" s="65" t="s">
        <v>306</v>
      </c>
      <c r="AC25" s="65"/>
      <c r="AD25" s="65" t="s">
        <v>311</v>
      </c>
      <c r="AE25" s="65" t="s">
        <v>312</v>
      </c>
      <c r="AF25" s="65" t="s">
        <v>313</v>
      </c>
      <c r="AG25" s="65" t="s">
        <v>314</v>
      </c>
      <c r="AH25" s="65" t="s">
        <v>306</v>
      </c>
      <c r="AJ25" s="65"/>
      <c r="AK25" s="65" t="s">
        <v>311</v>
      </c>
      <c r="AL25" s="65" t="s">
        <v>312</v>
      </c>
      <c r="AM25" s="65" t="s">
        <v>313</v>
      </c>
      <c r="AN25" s="65" t="s">
        <v>314</v>
      </c>
      <c r="AO25" s="65" t="s">
        <v>306</v>
      </c>
      <c r="AQ25" s="65"/>
      <c r="AR25" s="65" t="s">
        <v>311</v>
      </c>
      <c r="AS25" s="65" t="s">
        <v>312</v>
      </c>
      <c r="AT25" s="65" t="s">
        <v>313</v>
      </c>
      <c r="AU25" s="65" t="s">
        <v>314</v>
      </c>
      <c r="AV25" s="65" t="s">
        <v>306</v>
      </c>
      <c r="AX25" s="65"/>
      <c r="AY25" s="65" t="s">
        <v>311</v>
      </c>
      <c r="AZ25" s="65" t="s">
        <v>312</v>
      </c>
      <c r="BA25" s="65" t="s">
        <v>313</v>
      </c>
      <c r="BB25" s="65" t="s">
        <v>314</v>
      </c>
      <c r="BC25" s="65" t="s">
        <v>306</v>
      </c>
      <c r="BE25" s="65"/>
      <c r="BF25" s="65" t="s">
        <v>311</v>
      </c>
      <c r="BG25" s="65" t="s">
        <v>312</v>
      </c>
      <c r="BH25" s="65" t="s">
        <v>313</v>
      </c>
      <c r="BI25" s="65" t="s">
        <v>314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189.88718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5.4960823000000003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5.5645503999999999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63.069569999999999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8.8965200000000006</v>
      </c>
      <c r="AJ26" s="65" t="s">
        <v>336</v>
      </c>
      <c r="AK26" s="65">
        <v>320</v>
      </c>
      <c r="AL26" s="65">
        <v>400</v>
      </c>
      <c r="AM26" s="65">
        <v>0</v>
      </c>
      <c r="AN26" s="65">
        <v>1000</v>
      </c>
      <c r="AO26" s="65">
        <v>1324.5034000000001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38.805163999999998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9.2772480000000002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2.7363145000000002</v>
      </c>
    </row>
    <row r="33" spans="1:68" x14ac:dyDescent="0.3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338</v>
      </c>
      <c r="B34" s="69"/>
      <c r="C34" s="69"/>
      <c r="D34" s="69"/>
      <c r="E34" s="69"/>
      <c r="F34" s="69"/>
      <c r="H34" s="69" t="s">
        <v>339</v>
      </c>
      <c r="I34" s="69"/>
      <c r="J34" s="69"/>
      <c r="K34" s="69"/>
      <c r="L34" s="69"/>
      <c r="M34" s="69"/>
      <c r="O34" s="69" t="s">
        <v>340</v>
      </c>
      <c r="P34" s="69"/>
      <c r="Q34" s="69"/>
      <c r="R34" s="69"/>
      <c r="S34" s="69"/>
      <c r="T34" s="69"/>
      <c r="V34" s="69" t="s">
        <v>341</v>
      </c>
      <c r="W34" s="69"/>
      <c r="X34" s="69"/>
      <c r="Y34" s="69"/>
      <c r="Z34" s="69"/>
      <c r="AA34" s="69"/>
      <c r="AC34" s="69" t="s">
        <v>342</v>
      </c>
      <c r="AD34" s="69"/>
      <c r="AE34" s="69"/>
      <c r="AF34" s="69"/>
      <c r="AG34" s="69"/>
      <c r="AH34" s="69"/>
      <c r="AJ34" s="69" t="s">
        <v>343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279</v>
      </c>
      <c r="D35" s="65" t="s">
        <v>280</v>
      </c>
      <c r="E35" s="65" t="s">
        <v>281</v>
      </c>
      <c r="F35" s="65" t="s">
        <v>277</v>
      </c>
      <c r="H35" s="65"/>
      <c r="I35" s="65" t="s">
        <v>278</v>
      </c>
      <c r="J35" s="65" t="s">
        <v>279</v>
      </c>
      <c r="K35" s="65" t="s">
        <v>280</v>
      </c>
      <c r="L35" s="65" t="s">
        <v>281</v>
      </c>
      <c r="M35" s="65" t="s">
        <v>277</v>
      </c>
      <c r="O35" s="65"/>
      <c r="P35" s="65" t="s">
        <v>278</v>
      </c>
      <c r="Q35" s="65" t="s">
        <v>279</v>
      </c>
      <c r="R35" s="65" t="s">
        <v>280</v>
      </c>
      <c r="S35" s="65" t="s">
        <v>281</v>
      </c>
      <c r="T35" s="65" t="s">
        <v>277</v>
      </c>
      <c r="V35" s="65"/>
      <c r="W35" s="65" t="s">
        <v>278</v>
      </c>
      <c r="X35" s="65" t="s">
        <v>279</v>
      </c>
      <c r="Y35" s="65" t="s">
        <v>280</v>
      </c>
      <c r="Z35" s="65" t="s">
        <v>281</v>
      </c>
      <c r="AA35" s="65" t="s">
        <v>277</v>
      </c>
      <c r="AC35" s="65"/>
      <c r="AD35" s="65" t="s">
        <v>278</v>
      </c>
      <c r="AE35" s="65" t="s">
        <v>279</v>
      </c>
      <c r="AF35" s="65" t="s">
        <v>280</v>
      </c>
      <c r="AG35" s="65" t="s">
        <v>281</v>
      </c>
      <c r="AH35" s="65" t="s">
        <v>277</v>
      </c>
      <c r="AJ35" s="65"/>
      <c r="AK35" s="65" t="s">
        <v>278</v>
      </c>
      <c r="AL35" s="65" t="s">
        <v>279</v>
      </c>
      <c r="AM35" s="65" t="s">
        <v>280</v>
      </c>
      <c r="AN35" s="65" t="s">
        <v>281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1159.4535000000001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3837.6396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13110.057000000001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7693.6323000000002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257.86509999999998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394.1807</v>
      </c>
    </row>
    <row r="43" spans="1:68" x14ac:dyDescent="0.3">
      <c r="A43" s="70" t="s">
        <v>282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283</v>
      </c>
      <c r="B44" s="69"/>
      <c r="C44" s="69"/>
      <c r="D44" s="69"/>
      <c r="E44" s="69"/>
      <c r="F44" s="69"/>
      <c r="H44" s="69" t="s">
        <v>284</v>
      </c>
      <c r="I44" s="69"/>
      <c r="J44" s="69"/>
      <c r="K44" s="69"/>
      <c r="L44" s="69"/>
      <c r="M44" s="69"/>
      <c r="O44" s="69" t="s">
        <v>285</v>
      </c>
      <c r="P44" s="69"/>
      <c r="Q44" s="69"/>
      <c r="R44" s="69"/>
      <c r="S44" s="69"/>
      <c r="T44" s="69"/>
      <c r="V44" s="69" t="s">
        <v>286</v>
      </c>
      <c r="W44" s="69"/>
      <c r="X44" s="69"/>
      <c r="Y44" s="69"/>
      <c r="Z44" s="69"/>
      <c r="AA44" s="69"/>
      <c r="AC44" s="69" t="s">
        <v>287</v>
      </c>
      <c r="AD44" s="69"/>
      <c r="AE44" s="69"/>
      <c r="AF44" s="69"/>
      <c r="AG44" s="69"/>
      <c r="AH44" s="69"/>
      <c r="AJ44" s="69" t="s">
        <v>288</v>
      </c>
      <c r="AK44" s="69"/>
      <c r="AL44" s="69"/>
      <c r="AM44" s="69"/>
      <c r="AN44" s="69"/>
      <c r="AO44" s="69"/>
      <c r="AQ44" s="69" t="s">
        <v>289</v>
      </c>
      <c r="AR44" s="69"/>
      <c r="AS44" s="69"/>
      <c r="AT44" s="69"/>
      <c r="AU44" s="69"/>
      <c r="AV44" s="69"/>
      <c r="AX44" s="69" t="s">
        <v>290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279</v>
      </c>
      <c r="D45" s="65" t="s">
        <v>280</v>
      </c>
      <c r="E45" s="65" t="s">
        <v>281</v>
      </c>
      <c r="F45" s="65" t="s">
        <v>277</v>
      </c>
      <c r="H45" s="65"/>
      <c r="I45" s="65" t="s">
        <v>278</v>
      </c>
      <c r="J45" s="65" t="s">
        <v>279</v>
      </c>
      <c r="K45" s="65" t="s">
        <v>280</v>
      </c>
      <c r="L45" s="65" t="s">
        <v>281</v>
      </c>
      <c r="M45" s="65" t="s">
        <v>277</v>
      </c>
      <c r="O45" s="65"/>
      <c r="P45" s="65" t="s">
        <v>278</v>
      </c>
      <c r="Q45" s="65" t="s">
        <v>279</v>
      </c>
      <c r="R45" s="65" t="s">
        <v>280</v>
      </c>
      <c r="S45" s="65" t="s">
        <v>281</v>
      </c>
      <c r="T45" s="65" t="s">
        <v>277</v>
      </c>
      <c r="V45" s="65"/>
      <c r="W45" s="65" t="s">
        <v>278</v>
      </c>
      <c r="X45" s="65" t="s">
        <v>279</v>
      </c>
      <c r="Y45" s="65" t="s">
        <v>280</v>
      </c>
      <c r="Z45" s="65" t="s">
        <v>281</v>
      </c>
      <c r="AA45" s="65" t="s">
        <v>277</v>
      </c>
      <c r="AC45" s="65"/>
      <c r="AD45" s="65" t="s">
        <v>278</v>
      </c>
      <c r="AE45" s="65" t="s">
        <v>279</v>
      </c>
      <c r="AF45" s="65" t="s">
        <v>280</v>
      </c>
      <c r="AG45" s="65" t="s">
        <v>281</v>
      </c>
      <c r="AH45" s="65" t="s">
        <v>277</v>
      </c>
      <c r="AJ45" s="65"/>
      <c r="AK45" s="65" t="s">
        <v>278</v>
      </c>
      <c r="AL45" s="65" t="s">
        <v>279</v>
      </c>
      <c r="AM45" s="65" t="s">
        <v>280</v>
      </c>
      <c r="AN45" s="65" t="s">
        <v>281</v>
      </c>
      <c r="AO45" s="65" t="s">
        <v>277</v>
      </c>
      <c r="AQ45" s="65"/>
      <c r="AR45" s="65" t="s">
        <v>278</v>
      </c>
      <c r="AS45" s="65" t="s">
        <v>279</v>
      </c>
      <c r="AT45" s="65" t="s">
        <v>280</v>
      </c>
      <c r="AU45" s="65" t="s">
        <v>281</v>
      </c>
      <c r="AV45" s="65" t="s">
        <v>277</v>
      </c>
      <c r="AX45" s="65"/>
      <c r="AY45" s="65" t="s">
        <v>278</v>
      </c>
      <c r="AZ45" s="65" t="s">
        <v>279</v>
      </c>
      <c r="BA45" s="65" t="s">
        <v>280</v>
      </c>
      <c r="BB45" s="65" t="s">
        <v>281</v>
      </c>
      <c r="BC45" s="65" t="s">
        <v>277</v>
      </c>
      <c r="BE45" s="65"/>
      <c r="BF45" s="65" t="s">
        <v>278</v>
      </c>
      <c r="BG45" s="65" t="s">
        <v>279</v>
      </c>
      <c r="BH45" s="65" t="s">
        <v>280</v>
      </c>
      <c r="BI45" s="65" t="s">
        <v>281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44.878086000000003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38.352690000000003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2265.0437000000002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0.54161619999999999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4.6389885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490.99727999999999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365.06619999999998</v>
      </c>
      <c r="AX46" s="65" t="s">
        <v>293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9" sqref="I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276</v>
      </c>
      <c r="D2" s="61">
        <v>60</v>
      </c>
      <c r="E2" s="61">
        <v>5899.0595999999996</v>
      </c>
      <c r="F2" s="61">
        <v>522.18206999999995</v>
      </c>
      <c r="G2" s="61">
        <v>181.28927999999999</v>
      </c>
      <c r="H2" s="61">
        <v>66.723076000000006</v>
      </c>
      <c r="I2" s="61">
        <v>114.56619999999999</v>
      </c>
      <c r="J2" s="61">
        <v>317.66183000000001</v>
      </c>
      <c r="K2" s="61">
        <v>68.368570000000005</v>
      </c>
      <c r="L2" s="61">
        <v>249.29329000000001</v>
      </c>
      <c r="M2" s="61">
        <v>46.945971999999998</v>
      </c>
      <c r="N2" s="61">
        <v>5.9222520000000003</v>
      </c>
      <c r="O2" s="61">
        <v>27.069334000000001</v>
      </c>
      <c r="P2" s="61">
        <v>3296.9263000000001</v>
      </c>
      <c r="Q2" s="61">
        <v>62.791508</v>
      </c>
      <c r="R2" s="61">
        <v>1306.1389999999999</v>
      </c>
      <c r="S2" s="61">
        <v>576.36940000000004</v>
      </c>
      <c r="T2" s="61">
        <v>8757.2350000000006</v>
      </c>
      <c r="U2" s="61">
        <v>26.936764</v>
      </c>
      <c r="V2" s="61">
        <v>63.358947999999998</v>
      </c>
      <c r="W2" s="61">
        <v>408.98473999999999</v>
      </c>
      <c r="X2" s="61">
        <v>189.88718</v>
      </c>
      <c r="Y2" s="61">
        <v>5.4960823000000003</v>
      </c>
      <c r="Z2" s="61">
        <v>5.5645503999999999</v>
      </c>
      <c r="AA2" s="61">
        <v>63.069569999999999</v>
      </c>
      <c r="AB2" s="61">
        <v>8.8965200000000006</v>
      </c>
      <c r="AC2" s="61">
        <v>1324.5034000000001</v>
      </c>
      <c r="AD2" s="61">
        <v>38.805163999999998</v>
      </c>
      <c r="AE2" s="61">
        <v>9.2772480000000002</v>
      </c>
      <c r="AF2" s="61">
        <v>2.7363145000000002</v>
      </c>
      <c r="AG2" s="61">
        <v>1159.4535000000001</v>
      </c>
      <c r="AH2" s="61">
        <v>536.72850000000005</v>
      </c>
      <c r="AI2" s="61">
        <v>622.72500000000002</v>
      </c>
      <c r="AJ2" s="61">
        <v>3837.6396</v>
      </c>
      <c r="AK2" s="61">
        <v>13110.057000000001</v>
      </c>
      <c r="AL2" s="61">
        <v>257.86509999999998</v>
      </c>
      <c r="AM2" s="61">
        <v>7693.6323000000002</v>
      </c>
      <c r="AN2" s="61">
        <v>394.1807</v>
      </c>
      <c r="AO2" s="61">
        <v>44.878086000000003</v>
      </c>
      <c r="AP2" s="61">
        <v>18.848784999999999</v>
      </c>
      <c r="AQ2" s="61">
        <v>26.029299999999999</v>
      </c>
      <c r="AR2" s="61">
        <v>38.352690000000003</v>
      </c>
      <c r="AS2" s="61">
        <v>2265.0437000000002</v>
      </c>
      <c r="AT2" s="61">
        <v>0.54161619999999999</v>
      </c>
      <c r="AU2" s="61">
        <v>4.6389885</v>
      </c>
      <c r="AV2" s="61">
        <v>490.99727999999999</v>
      </c>
      <c r="AW2" s="61">
        <v>365.06619999999998</v>
      </c>
      <c r="AX2" s="61">
        <v>0.20941035</v>
      </c>
      <c r="AY2" s="61">
        <v>6.9383106000000003</v>
      </c>
      <c r="AZ2" s="61">
        <v>1631.4033999999999</v>
      </c>
      <c r="BA2" s="61">
        <v>159.01701</v>
      </c>
      <c r="BB2" s="61">
        <v>50.220047000000001</v>
      </c>
      <c r="BC2" s="61">
        <v>63.738357999999998</v>
      </c>
      <c r="BD2" s="61">
        <v>45.006419999999999</v>
      </c>
      <c r="BE2" s="61">
        <v>2.3695881000000001</v>
      </c>
      <c r="BF2" s="61">
        <v>5.6714840000000004</v>
      </c>
      <c r="BG2" s="61">
        <v>5.5509790000000002E-3</v>
      </c>
      <c r="BH2" s="61">
        <v>3.3056351999999997E-2</v>
      </c>
      <c r="BI2" s="61">
        <v>3.1204714000000001E-2</v>
      </c>
      <c r="BJ2" s="61">
        <v>0.17068994000000001</v>
      </c>
      <c r="BK2" s="61">
        <v>4.2699840000000002E-4</v>
      </c>
      <c r="BL2" s="61">
        <v>0.62611216000000003</v>
      </c>
      <c r="BM2" s="61">
        <v>9.6079270000000001</v>
      </c>
      <c r="BN2" s="61">
        <v>2.3098717</v>
      </c>
      <c r="BO2" s="61">
        <v>155.07095000000001</v>
      </c>
      <c r="BP2" s="61">
        <v>22.976420999999998</v>
      </c>
      <c r="BQ2" s="61">
        <v>45.194769999999998</v>
      </c>
      <c r="BR2" s="61">
        <v>182.68783999999999</v>
      </c>
      <c r="BS2" s="61">
        <v>110.36472999999999</v>
      </c>
      <c r="BT2" s="61">
        <v>14.15723</v>
      </c>
      <c r="BU2" s="61">
        <v>0.15286379</v>
      </c>
      <c r="BV2" s="61">
        <v>0.34406690000000001</v>
      </c>
      <c r="BW2" s="61">
        <v>1.2649504</v>
      </c>
      <c r="BX2" s="61">
        <v>5.7398870000000004</v>
      </c>
      <c r="BY2" s="61">
        <v>0.57503634999999997</v>
      </c>
      <c r="BZ2" s="61">
        <v>2.9160897E-3</v>
      </c>
      <c r="CA2" s="61">
        <v>4.3531430000000002</v>
      </c>
      <c r="CB2" s="61">
        <v>0.15885696999999999</v>
      </c>
      <c r="CC2" s="61">
        <v>1.5360174</v>
      </c>
      <c r="CD2" s="61">
        <v>15.314287999999999</v>
      </c>
      <c r="CE2" s="61">
        <v>0.14029785</v>
      </c>
      <c r="CF2" s="61">
        <v>2.2273092000000001</v>
      </c>
      <c r="CG2" s="61">
        <v>2.9999999000000001E-6</v>
      </c>
      <c r="CH2" s="61">
        <v>0.25511064999999999</v>
      </c>
      <c r="CI2" s="61">
        <v>1.5350295999999999E-2</v>
      </c>
      <c r="CJ2" s="61">
        <v>34.503630000000001</v>
      </c>
      <c r="CK2" s="61">
        <v>3.994901E-2</v>
      </c>
      <c r="CL2" s="61">
        <v>2.5448666000000002</v>
      </c>
      <c r="CM2" s="61">
        <v>9.8921150000000004</v>
      </c>
      <c r="CN2" s="61">
        <v>6758.2790000000005</v>
      </c>
      <c r="CO2" s="61">
        <v>11580.616</v>
      </c>
      <c r="CP2" s="61">
        <v>9651.3119999999999</v>
      </c>
      <c r="CQ2" s="61">
        <v>3429.6077</v>
      </c>
      <c r="CR2" s="61">
        <v>1578.1353999999999</v>
      </c>
      <c r="CS2" s="61">
        <v>840.16034000000002</v>
      </c>
      <c r="CT2" s="61">
        <v>6494.009</v>
      </c>
      <c r="CU2" s="61">
        <v>4634.7304999999997</v>
      </c>
      <c r="CV2" s="61">
        <v>2272.8429999999998</v>
      </c>
      <c r="CW2" s="61">
        <v>5628.8046999999997</v>
      </c>
      <c r="CX2" s="61">
        <v>1359.6509000000001</v>
      </c>
      <c r="CY2" s="61">
        <v>7724.5259999999998</v>
      </c>
      <c r="CZ2" s="61">
        <v>4477.7439999999997</v>
      </c>
      <c r="DA2" s="61">
        <v>9684.0190000000002</v>
      </c>
      <c r="DB2" s="61">
        <v>8778.277</v>
      </c>
      <c r="DC2" s="61">
        <v>13024.84</v>
      </c>
      <c r="DD2" s="61">
        <v>24436.888999999999</v>
      </c>
      <c r="DE2" s="61">
        <v>6549.0439999999999</v>
      </c>
      <c r="DF2" s="61">
        <v>8610.5859999999993</v>
      </c>
      <c r="DG2" s="61">
        <v>5530.0825000000004</v>
      </c>
      <c r="DH2" s="61">
        <v>569.57079999999996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159.01701</v>
      </c>
      <c r="B6">
        <f>BB2</f>
        <v>50.220047000000001</v>
      </c>
      <c r="C6">
        <f>BC2</f>
        <v>63.738357999999998</v>
      </c>
      <c r="D6">
        <f>BD2</f>
        <v>45.006419999999999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1" sqref="I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22362</v>
      </c>
      <c r="C2" s="56">
        <f ca="1">YEAR(TODAY())-YEAR(B2)+IF(TODAY()&gt;=DATE(YEAR(TODAY()),MONTH(B2),DAY(B2)),0,-1)</f>
        <v>60</v>
      </c>
      <c r="E2" s="52">
        <v>175.7</v>
      </c>
      <c r="F2" s="53" t="s">
        <v>275</v>
      </c>
      <c r="G2" s="52">
        <v>88.3</v>
      </c>
      <c r="H2" s="51" t="s">
        <v>40</v>
      </c>
      <c r="I2" s="72">
        <f>ROUND(G3/E3^2,1)</f>
        <v>28.6</v>
      </c>
    </row>
    <row r="3" spans="1:9" x14ac:dyDescent="0.3">
      <c r="E3" s="51">
        <f>E2/100</f>
        <v>1.7569999999999999</v>
      </c>
      <c r="F3" s="51" t="s">
        <v>39</v>
      </c>
      <c r="G3" s="51">
        <f>G2</f>
        <v>88.3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김형철, ID : H1900936)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20일 15:43:59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2" sqref="Z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175.7</v>
      </c>
      <c r="L12" s="129"/>
      <c r="M12" s="122">
        <f>'개인정보 및 신체계측 입력'!G2</f>
        <v>88.3</v>
      </c>
      <c r="N12" s="123"/>
      <c r="O12" s="118" t="s">
        <v>270</v>
      </c>
      <c r="P12" s="112"/>
      <c r="Q12" s="115">
        <f>'개인정보 및 신체계측 입력'!I2</f>
        <v>28.6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김형철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51.137999999999998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17.754000000000001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31.109000000000002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17.8</v>
      </c>
      <c r="L72" s="36" t="s">
        <v>52</v>
      </c>
      <c r="M72" s="36">
        <f>ROUND('DRIs DATA'!K8,1)</f>
        <v>7.5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174.15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527.99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189.89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593.1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144.93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874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448.78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2021-10-20T06:58:14Z</dcterms:modified>
</cp:coreProperties>
</file>