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<sst xmlns="http://schemas.openxmlformats.org/spreadsheetml/2006/main" count="692" uniqueCount="348">
  <si>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</si>
  <si>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</si>
  <si>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</si>
  <si>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</si>
  <si>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</si>
  <si>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</si>
  <si>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</si>
  <si>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</si>
  <si>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</si>
  <si>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</si>
  <si>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</si>
  <si>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</si>
  <si>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</si>
  <si>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</si>
  <si>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</si>
  <si>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</si>
  <si>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</si>
  <si>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</si>
  <si>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</si>
  <si>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</si>
  <si>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</si>
  <si>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</si>
  <si>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</si>
  <si>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</si>
  <si>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</si>
  <si>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</si>
  <si>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</si>
  <si>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</si>
  <si>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</si>
  <si>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</si>
  <si>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</si>
  <si>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</si>
  <si>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</si>
  <si>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</si>
  <si>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</si>
  <si>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</si>
  <si>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</si>
  <si>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</si>
  <si>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</si>
  <si>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</si>
  <si>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</si>
  <si>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</si>
  <si>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</si>
  <si>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</si>
  <si>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</si>
  <si>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</si>
  <si>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</si>
  <si>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</si>
  <si>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</si>
  <si>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</si>
  <si>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</si>
  <si>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</si>
  <si>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</si>
  <si>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</si>
  <si>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</si>
  <si>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</si>
  <si>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</si>
  <si>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</si>
  <si>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</si>
  <si>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</si>
  <si>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</si>
  <si>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</si>
  <si>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</si>
  <si>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</si>
  <si>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</si>
  <si>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</si>
  <si>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</si>
  <si>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</si>
  <si>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</si>
  <si>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</si>
  <si>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</si>
  <si>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</si>
  <si>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</si>
  <si>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</si>
  <si>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</si>
  <si>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</si>
  <si>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</si>
  <si>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</si>
  <si>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</si>
  <si>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</si>
  <si>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</si>
  <si>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</si>
  <si>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</si>
  <si>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</si>
  <si>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</si>
  <si>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</si>
  <si>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</si>
  <si>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</si>
  <si>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</si>
  <si>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</si>
  <si>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</si>
  <si>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</si>
  <si>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</si>
  <si>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</si>
  <si>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</si>
  <si>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</si>
  <si>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</si>
  <si>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</si>
  <si>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</si>
  <si>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</si>
  <si>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</si>
  <si>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</si>
  <si>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</si>
  <si>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</si>
  <si>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</si>
  <si>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</si>
  <si>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</si>
  <si>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</si>
  <si>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</si>
  <si>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</si>
  <si>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</si>
  <si>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</si>
  <si>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</si>
  <si>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</si>
  <si>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</si>
  <si>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</si>
  <si>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</si>
  <si>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</si>
  <si>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</si>
  <si>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</si>
  <si>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</si>
  <si>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</si>
  <si>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</si>
  <si>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</si>
  <si>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</si>
  <si>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</si>
  <si>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</si>
  <si>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</si>
  <si>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</si>
  <si>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</si>
  <si>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</si>
  <si>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</si>
  <si>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</si>
  <si>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</si>
  <si>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</si>
  <si>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</si>
  <si>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</si>
  <si>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</si>
  <si>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</si>
  <si>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</si>
  <si>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</si>
  <si>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</si>
  <si>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</si>
  <si>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</si>
  <si>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</si>
  <si>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</si>
  <si>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</si>
  <si>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</si>
  <si>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</si>
  <si>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</si>
  <si>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</si>
  <si>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</si>
  <si>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</si>
  <si>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</si>
  <si>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</si>
  <si>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</si>
  <si>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</si>
  <si>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</si>
  <si>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</si>
  <si>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</si>
  <si>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</si>
  <si>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</si>
  <si>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</si>
  <si>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</si>
  <si>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</si>
  <si>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</si>
  <si>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</si>
  <si>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</si>
  <si>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</si>
  <si>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</si>
  <si>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</si>
  <si>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</si>
  <si>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</si>
  <si>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</si>
  <si>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</si>
  <si>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</si>
  <si>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</si>
  <si>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</si>
  <si>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</si>
  <si>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</si>
  <si>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</si>
  <si>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</si>
  <si>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</si>
  <si>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</si>
  <si>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</si>
  <si>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</si>
  <si>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</si>
  <si>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</si>
  <si>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</si>
  <si>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</si>
  <si>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</si>
  <si>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</si>
  <si>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</si>
  <si>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</si>
  <si>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</si>
  <si>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</si>
  <si>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</si>
  <si>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</si>
  <si>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</si>
  <si>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</si>
  <si>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</si>
  <si>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</si>
  <si>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</si>
  <si>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</si>
  <si>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</si>
  <si>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</si>
  <si>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</si>
  <si>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</si>
  <si>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</si>
  <si>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</si>
  <si>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</si>
  <si>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</si>
  <si>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</si>
  <si>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</si>
  <si>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</si>
  <si>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</si>
  <si>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</si>
  <si>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</si>
  <si>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</si>
  <si>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</si>
  <si>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</si>
  <si>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</si>
  <si>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</si>
  <si>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</si>
  <si>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</si>
  <si>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</si>
  <si>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</si>
  <si>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</si>
  <si>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</si>
  <si>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</si>
  <si>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</si>
  <si>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</si>
  <si>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</si>
  <si>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</si>
  <si>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</si>
  <si>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</si>
  <si>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</si>
  <si>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</si>
  <si>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</si>
  <si>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</si>
  <si>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</si>
  <si>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</si>
  <si>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</si>
  <si>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</si>
  <si>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</si>
  <si>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</si>
  <si>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</si>
  <si>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</si>
  <si>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</si>
  <si>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</si>
  <si>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</si>
  <si>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</si>
  <si>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</si>
  <si>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</si>
  <si>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</si>
  <si>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</si>
  <si>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</si>
  <si>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</si>
  <si>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</si>
  <si>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</si>
  <si>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</si>
  <si>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</si>
  <si>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</si>
  <si>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</si>
  <si>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</si>
  <si>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</si>
  <si>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</si>
  <si>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</si>
  <si>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</si>
  <si>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</si>
  <si>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</si>
  <si>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</si>
  <si>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</si>
  <si>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</si>
  <si>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</si>
  <si>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</si>
  <si>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</si>
  <si>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</si>
  <si>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</si>
  <si>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</si>
  <si>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</si>
  <si>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</si>
  <si>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</si>
  <si>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</si>
  <si>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</si>
  <si>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</si>
  <si>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</si>
  <si>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</si>
  <si>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</si>
  <si>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</si>
  <si>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</si>
  <si>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</si>
  <si>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</si>
  <si>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</si>
  <si>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</si>
  <si>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</si>
  <si>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</si>
  <si>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</si>
  <si>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</si>
  <si>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</si>
  <si>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</si>
  <si>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</si>
  <si>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</si>
  <si>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</si>
  <si>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</si>
  <si>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</si>
  <si>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</si>
  <si>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</si>
  <si>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</si>
  <si>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</si>
  <si>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</si>
  <si>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</si>
  <si>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</si>
  <si>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</si>
  <si>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</si>
  <si>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</si>
  <si>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</si>
  <si>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</si>
  <si>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</si>
  <si>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</si>
  <si>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</si>
  <si>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</si>
  <si>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</si>
  <si>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</si>
  <si>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</si>
  <si>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</si>
  <si>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</si>
  <si>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</si>
  <si>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</si>
  <si>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이경숙, ID : H1900938)</t>
  </si>
  <si>
    <t>2021년 10월 20일 15:46:06</t>
  </si>
  <si>
    <t>적정비율(최소)</t>
    <phoneticPr fontId="1" type="noConversion"/>
  </si>
  <si>
    <t>충분섭취량</t>
    <phoneticPr fontId="1" type="noConversion"/>
  </si>
  <si>
    <t>니아신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</si>
  <si>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</si>
  <si>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</si>
  <si>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</si>
  <si>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</si>
  <si>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</si>
  <si>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다량 무기질</t>
    <phoneticPr fontId="1" type="noConversion"/>
  </si>
  <si>
    <t>칼슘</t>
    <phoneticPr fontId="1" type="noConversion"/>
  </si>
  <si>
    <t>권장섭취량</t>
    <phoneticPr fontId="1" type="noConversion"/>
  </si>
  <si>
    <t>철</t>
    <phoneticPr fontId="1" type="noConversion"/>
  </si>
  <si>
    <t>구리</t>
    <phoneticPr fontId="1" type="noConversion"/>
  </si>
  <si>
    <t>크롬</t>
    <phoneticPr fontId="1" type="noConversion"/>
  </si>
  <si>
    <t>구리(ug/일)</t>
    <phoneticPr fontId="1" type="noConversion"/>
  </si>
  <si>
    <t>H1900938</t>
  </si>
  <si>
    <t>이경숙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</si>
</sst>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110.94365999999999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832"/>
        <c:axId val="520383224"/>
      </c:barChart>
      <c:catAx>
        <c:axId val="52038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3224"/>
        <c:crosses val="autoZero"/>
        <c:auto val="1"/>
        <c:lblAlgn val="ctr"/>
        <c:lblOffset val="100"/>
        <c:noMultiLvlLbl val="0"/>
      </c:catAx>
      <c:valAx>
        <c:axId val="5203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3.3978831999999999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3240"/>
        <c:axId val="622324024"/>
      </c:barChart>
      <c:catAx>
        <c:axId val="6223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4024"/>
        <c:crosses val="autoZero"/>
        <c:auto val="1"/>
        <c:lblAlgn val="ctr"/>
        <c:lblOffset val="100"/>
        <c:noMultiLvlLbl val="0"/>
      </c:catAx>
      <c:valAx>
        <c:axId val="6223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5.4067235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7160"/>
        <c:axId val="622327552"/>
      </c:barChart>
      <c:catAx>
        <c:axId val="6223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7552"/>
        <c:crosses val="autoZero"/>
        <c:auto val="1"/>
        <c:lblAlgn val="ctr"/>
        <c:lblOffset val="100"/>
        <c:noMultiLvlLbl val="0"/>
      </c:catAx>
      <c:valAx>
        <c:axId val="6223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2162.1170000000002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1672"/>
        <c:axId val="622328336"/>
      </c:barChart>
      <c:catAx>
        <c:axId val="62232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8336"/>
        <c:crosses val="autoZero"/>
        <c:auto val="1"/>
        <c:lblAlgn val="ctr"/>
        <c:lblOffset val="100"/>
        <c:noMultiLvlLbl val="0"/>
      </c:catAx>
      <c:valAx>
        <c:axId val="62232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5993.6543000000001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9120"/>
        <c:axId val="622329904"/>
      </c:barChart>
      <c:catAx>
        <c:axId val="6223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9904"/>
        <c:crosses val="autoZero"/>
        <c:auto val="1"/>
        <c:lblAlgn val="ctr"/>
        <c:lblOffset val="100"/>
        <c:noMultiLvlLbl val="0"/>
      </c:catAx>
      <c:valAx>
        <c:axId val="62232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291.82904000000002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1472"/>
        <c:axId val="622331864"/>
      </c:barChart>
      <c:catAx>
        <c:axId val="6223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1864"/>
        <c:crosses val="autoZero"/>
        <c:auto val="1"/>
        <c:lblAlgn val="ctr"/>
        <c:lblOffset val="100"/>
        <c:noMultiLvlLbl val="0"/>
      </c:catAx>
      <c:valAx>
        <c:axId val="62233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164.65568999999999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848"/>
        <c:axId val="623035928"/>
      </c:barChart>
      <c:catAx>
        <c:axId val="6223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5928"/>
        <c:crosses val="autoZero"/>
        <c:auto val="1"/>
        <c:lblAlgn val="ctr"/>
        <c:lblOffset val="100"/>
        <c:noMultiLvlLbl val="0"/>
      </c:catAx>
      <c:valAx>
        <c:axId val="62303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17.547974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2792"/>
        <c:axId val="623028088"/>
      </c:barChart>
      <c:catAx>
        <c:axId val="6230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8088"/>
        <c:crosses val="autoZero"/>
        <c:auto val="1"/>
        <c:lblAlgn val="ctr"/>
        <c:lblOffset val="100"/>
        <c:noMultiLvlLbl val="0"/>
      </c:catAx>
      <c:valAx>
        <c:axId val="62302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2411.1813999999999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8480"/>
        <c:axId val="623032400"/>
      </c:barChart>
      <c:catAx>
        <c:axId val="6230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400"/>
        <c:crosses val="autoZero"/>
        <c:auto val="1"/>
        <c:lblAlgn val="ctr"/>
        <c:lblOffset val="100"/>
        <c:noMultiLvlLbl val="0"/>
      </c:catAx>
      <c:valAx>
        <c:axId val="62303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0.28659728000000001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0832"/>
        <c:axId val="623029264"/>
      </c:barChart>
      <c:catAx>
        <c:axId val="6230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9264"/>
        <c:crosses val="autoZero"/>
        <c:auto val="1"/>
        <c:lblAlgn val="ctr"/>
        <c:lblOffset val="100"/>
        <c:noMultiLvlLbl val="0"/>
      </c:catAx>
      <c:valAx>
        <c:axId val="62302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7.9803275999999999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6712"/>
        <c:axId val="623033968"/>
      </c:barChart>
      <c:catAx>
        <c:axId val="62303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3968"/>
        <c:crosses val="autoZero"/>
        <c:auto val="1"/>
        <c:lblAlgn val="ctr"/>
        <c:lblOffset val="100"/>
        <c:noMultiLvlLbl val="0"/>
      </c:catAx>
      <c:valAx>
        <c:axId val="6230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45.113154999999999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3824"/>
        <c:axId val="622336176"/>
      </c:barChart>
      <c:catAx>
        <c:axId val="6223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6176"/>
        <c:crosses val="autoZero"/>
        <c:auto val="1"/>
        <c:lblAlgn val="ctr"/>
        <c:lblOffset val="100"/>
        <c:noMultiLvlLbl val="0"/>
      </c:catAx>
      <c:valAx>
        <c:axId val="6223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94.757710000000003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6912"/>
        <c:axId val="623034360"/>
      </c:barChart>
      <c:catAx>
        <c:axId val="6230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4360"/>
        <c:crosses val="autoZero"/>
        <c:auto val="1"/>
        <c:lblAlgn val="ctr"/>
        <c:lblOffset val="100"/>
        <c:noMultiLvlLbl val="0"/>
      </c:catAx>
      <c:valAx>
        <c:axId val="62303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156.83186000000001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7496"/>
        <c:axId val="623038280"/>
      </c:barChart>
      <c:catAx>
        <c:axId val="6230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280"/>
        <c:crosses val="autoZero"/>
        <c:auto val="1"/>
        <c:lblAlgn val="ctr"/>
        <c:lblOffset val="100"/>
        <c:noMultiLvlLbl val="0"/>
      </c:catAx>
      <c:valAx>
        <c:axId val="62303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9.5960000000000001</c:v>
                </c:pt>
                <c:pt idx="1">
                  <c:v>6.4349999999999996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26520"/>
        <c:axId val="623032008"/>
      </c:barChart>
      <c:catAx>
        <c:axId val="62302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008"/>
        <c:crosses val="autoZero"/>
        <c:auto val="1"/>
        <c:lblAlgn val="ctr"/>
        <c:lblOffset val="100"/>
        <c:noMultiLvlLbl val="0"/>
      </c:catAx>
      <c:valAx>
        <c:axId val="62303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11.637810999999999</c:v>
                </c:pt>
                <c:pt idx="1">
                  <c:v>11.664873999999999</c:v>
                </c:pt>
                <c:pt idx="2">
                  <c:v>15.626744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846.17193999999995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5536"/>
        <c:axId val="623026128"/>
      </c:barChart>
      <c:catAx>
        <c:axId val="62303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6128"/>
        <c:crosses val="autoZero"/>
        <c:auto val="1"/>
        <c:lblAlgn val="ctr"/>
        <c:lblOffset val="100"/>
        <c:noMultiLvlLbl val="0"/>
      </c:catAx>
      <c:valAx>
        <c:axId val="62302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35.270515000000003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7304"/>
        <c:axId val="623031224"/>
      </c:barChart>
      <c:catAx>
        <c:axId val="6230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1224"/>
        <c:crosses val="autoZero"/>
        <c:auto val="1"/>
        <c:lblAlgn val="ctr"/>
        <c:lblOffset val="100"/>
        <c:noMultiLvlLbl val="0"/>
      </c:catAx>
      <c:valAx>
        <c:axId val="6230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80.793000000000006</c:v>
                </c:pt>
                <c:pt idx="1">
                  <c:v>5.8239999999999998</c:v>
                </c:pt>
                <c:pt idx="2">
                  <c:v>13.382999999999999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36320"/>
        <c:axId val="623027696"/>
      </c:barChart>
      <c:catAx>
        <c:axId val="6230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7696"/>
        <c:crosses val="autoZero"/>
        <c:auto val="1"/>
        <c:lblAlgn val="ctr"/>
        <c:lblOffset val="100"/>
        <c:noMultiLvlLbl val="0"/>
      </c:catAx>
      <c:valAx>
        <c:axId val="6230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3570.9243000000001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024"/>
        <c:axId val="623039456"/>
      </c:barChart>
      <c:catAx>
        <c:axId val="6230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9456"/>
        <c:crosses val="autoZero"/>
        <c:auto val="1"/>
        <c:lblAlgn val="ctr"/>
        <c:lblOffset val="100"/>
        <c:noMultiLvlLbl val="0"/>
      </c:catAx>
      <c:valAx>
        <c:axId val="6230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270.34885000000003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9848"/>
        <c:axId val="623040632"/>
      </c:barChart>
      <c:catAx>
        <c:axId val="62303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40632"/>
        <c:crosses val="autoZero"/>
        <c:auto val="1"/>
        <c:lblAlgn val="ctr"/>
        <c:lblOffset val="100"/>
        <c:noMultiLvlLbl val="0"/>
      </c:catAx>
      <c:valAx>
        <c:axId val="62304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1058.6232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808"/>
        <c:axId val="623038672"/>
      </c:barChart>
      <c:catAx>
        <c:axId val="62304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672"/>
        <c:crosses val="autoZero"/>
        <c:auto val="1"/>
        <c:lblAlgn val="ctr"/>
        <c:lblOffset val="100"/>
        <c:noMultiLvlLbl val="0"/>
      </c:catAx>
      <c:valAx>
        <c:axId val="62303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2.3216527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000"/>
        <c:axId val="622334216"/>
      </c:barChart>
      <c:catAx>
        <c:axId val="6223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4216"/>
        <c:crosses val="autoZero"/>
        <c:auto val="1"/>
        <c:lblAlgn val="ctr"/>
        <c:lblOffset val="100"/>
        <c:noMultiLvlLbl val="0"/>
      </c:catAx>
      <c:valAx>
        <c:axId val="6223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10880.341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64840"/>
        <c:axId val="624270328"/>
      </c:barChart>
      <c:catAx>
        <c:axId val="624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0328"/>
        <c:crosses val="autoZero"/>
        <c:auto val="1"/>
        <c:lblAlgn val="ctr"/>
        <c:lblOffset val="100"/>
        <c:noMultiLvlLbl val="0"/>
      </c:catAx>
      <c:valAx>
        <c:axId val="62427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23.319868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5032"/>
        <c:axId val="624269544"/>
      </c:barChart>
      <c:catAx>
        <c:axId val="6242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69544"/>
        <c:crosses val="autoZero"/>
        <c:auto val="1"/>
        <c:lblAlgn val="ctr"/>
        <c:lblOffset val="100"/>
        <c:noMultiLvlLbl val="0"/>
      </c:catAx>
      <c:valAx>
        <c:axId val="624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2.6229265000000002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4248"/>
        <c:axId val="624273072"/>
      </c:barChart>
      <c:catAx>
        <c:axId val="6242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3072"/>
        <c:crosses val="autoZero"/>
        <c:auto val="1"/>
        <c:lblAlgn val="ctr"/>
        <c:lblOffset val="100"/>
        <c:noMultiLvlLbl val="0"/>
      </c:catAx>
      <c:valAx>
        <c:axId val="62427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422.31732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392"/>
        <c:axId val="622335784"/>
      </c:barChart>
      <c:catAx>
        <c:axId val="6223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5784"/>
        <c:crosses val="autoZero"/>
        <c:auto val="1"/>
        <c:lblAlgn val="ctr"/>
        <c:lblOffset val="100"/>
        <c:noMultiLvlLbl val="0"/>
      </c:catAx>
      <c:valAx>
        <c:axId val="6223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1.9796370000000001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984"/>
        <c:axId val="622325592"/>
      </c:barChart>
      <c:catAx>
        <c:axId val="6223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5592"/>
        <c:crosses val="autoZero"/>
        <c:auto val="1"/>
        <c:lblAlgn val="ctr"/>
        <c:lblOffset val="100"/>
        <c:noMultiLvlLbl val="0"/>
      </c:catAx>
      <c:valAx>
        <c:axId val="62232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25.370280000000001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416"/>
        <c:axId val="622332648"/>
      </c:barChart>
      <c:catAx>
        <c:axId val="6223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2648"/>
        <c:crosses val="autoZero"/>
        <c:auto val="1"/>
        <c:lblAlgn val="ctr"/>
        <c:lblOffset val="100"/>
        <c:noMultiLvlLbl val="0"/>
      </c:catAx>
      <c:valAx>
        <c:axId val="6223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2.6229265000000002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808"/>
        <c:axId val="622330688"/>
      </c:barChart>
      <c:catAx>
        <c:axId val="6223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0688"/>
        <c:crosses val="autoZero"/>
        <c:auto val="1"/>
        <c:lblAlgn val="ctr"/>
        <c:lblOffset val="100"/>
        <c:noMultiLvlLbl val="0"/>
      </c:catAx>
      <c:valAx>
        <c:axId val="62233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971.6934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200"/>
        <c:axId val="622333432"/>
      </c:barChart>
      <c:catAx>
        <c:axId val="6223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3432"/>
        <c:crosses val="autoZero"/>
        <c:auto val="1"/>
        <c:lblAlgn val="ctr"/>
        <c:lblOffset val="100"/>
        <c:noMultiLvlLbl val="0"/>
      </c:catAx>
      <c:valAx>
        <c:axId val="6223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21.419605000000001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456"/>
        <c:axId val="622323632"/>
      </c:barChart>
      <c:catAx>
        <c:axId val="6223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3632"/>
        <c:crosses val="autoZero"/>
        <c:auto val="1"/>
        <c:lblAlgn val="ctr"/>
        <c:lblOffset val="100"/>
        <c:noMultiLvlLbl val="0"/>
      </c:catAx>
      <c:valAx>
        <c:axId val="6223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이경숙, ID : H1900938)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20일 15:46:06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3570.9243000000001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110.94365999999999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45.113154999999999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80.793000000000006</v>
      </c>
      <c r="G8" s="59">
        <f>'DRIs DATA 입력'!G8</f>
        <v>5.8239999999999998</v>
      </c>
      <c r="H8" s="59">
        <f>'DRIs DATA 입력'!H8</f>
        <v>13.382999999999999</v>
      </c>
      <c r="I8" s="46"/>
      <c r="J8" s="59" t="s">
        <v>215</v>
      </c>
      <c r="K8" s="59">
        <f>'DRIs DATA 입력'!K8</f>
        <v>9.5960000000000001</v>
      </c>
      <c r="L8" s="59">
        <f>'DRIs DATA 입력'!L8</f>
        <v>6.4349999999999996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846.17193999999995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35.270515000000003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2.3216527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422.31732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270.34885000000003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2.7179498999999998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1.9796370000000001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25.370280000000001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2.6229265000000002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971.6934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21.419605000000001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3.3978831999999999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5.4067235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1058.6232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2162.1170000000002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10880.341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5993.6543000000001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291.82904000000002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164.65568999999999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23.319868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17.547974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2411.1813999999999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0.28659728000000001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7.9803275999999999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94.757710000000003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156.83186000000001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329</v>
      </c>
      <c r="G1" s="62" t="s">
        <v>277</v>
      </c>
      <c r="H1" s="61" t="s">
        <v>330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285</v>
      </c>
      <c r="G5" s="65" t="s">
        <v>286</v>
      </c>
      <c r="H5" s="65" t="s">
        <v>45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284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3570.9243000000001</v>
      </c>
      <c r="E6" s="65" t="s">
        <v>331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50</v>
      </c>
      <c r="Q6" s="65">
        <v>0</v>
      </c>
      <c r="R6" s="65">
        <v>0</v>
      </c>
      <c r="S6" s="65">
        <v>110.94365999999999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45.113154999999999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80.793000000000006</v>
      </c>
      <c r="G8" s="65">
        <v>5.8239999999999998</v>
      </c>
      <c r="H8" s="65">
        <v>13.382999999999999</v>
      </c>
      <c r="J8" s="65" t="s">
        <v>297</v>
      </c>
      <c r="K8" s="65">
        <v>9.5960000000000001</v>
      </c>
      <c r="L8" s="65">
        <v>6.4349999999999996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284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284</v>
      </c>
      <c r="O15" s="65"/>
      <c r="P15" s="65" t="s">
        <v>289</v>
      </c>
      <c r="Q15" s="65" t="s">
        <v>290</v>
      </c>
      <c r="R15" s="65" t="s">
        <v>332</v>
      </c>
      <c r="S15" s="65" t="s">
        <v>292</v>
      </c>
      <c r="T15" s="65" t="s">
        <v>284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284</v>
      </c>
    </row>
    <row r="16" spans="1:27" x14ac:dyDescent="0.3">
      <c r="A16" s="65" t="s">
        <v>303</v>
      </c>
      <c r="B16" s="65">
        <v>430</v>
      </c>
      <c r="C16" s="65">
        <v>600</v>
      </c>
      <c r="D16" s="65">
        <v>0</v>
      </c>
      <c r="E16" s="65">
        <v>3000</v>
      </c>
      <c r="F16" s="65">
        <v>846.17193999999995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35.270515000000003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2.3216527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422.31732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333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284</v>
      </c>
      <c r="H25" s="65"/>
      <c r="I25" s="65" t="s">
        <v>334</v>
      </c>
      <c r="J25" s="65" t="s">
        <v>290</v>
      </c>
      <c r="K25" s="65" t="s">
        <v>291</v>
      </c>
      <c r="L25" s="65" t="s">
        <v>292</v>
      </c>
      <c r="M25" s="65" t="s">
        <v>284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284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284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284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284</v>
      </c>
      <c r="AQ25" s="65"/>
      <c r="AR25" s="65" t="s">
        <v>289</v>
      </c>
      <c r="AS25" s="65" t="s">
        <v>290</v>
      </c>
      <c r="AT25" s="65" t="s">
        <v>291</v>
      </c>
      <c r="AU25" s="65" t="s">
        <v>335</v>
      </c>
      <c r="AV25" s="65" t="s">
        <v>284</v>
      </c>
      <c r="AX25" s="65"/>
      <c r="AY25" s="65" t="s">
        <v>336</v>
      </c>
      <c r="AZ25" s="65" t="s">
        <v>290</v>
      </c>
      <c r="BA25" s="65" t="s">
        <v>291</v>
      </c>
      <c r="BB25" s="65" t="s">
        <v>292</v>
      </c>
      <c r="BC25" s="65" t="s">
        <v>337</v>
      </c>
      <c r="BE25" s="65"/>
      <c r="BF25" s="65" t="s">
        <v>336</v>
      </c>
      <c r="BG25" s="65" t="s">
        <v>290</v>
      </c>
      <c r="BH25" s="65" t="s">
        <v>338</v>
      </c>
      <c r="BI25" s="65" t="s">
        <v>292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270.34885000000003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2.7179498999999998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1.9796370000000001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25.370280000000001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2.6229265000000002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971.6934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21.419605000000001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3.3978831999999999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5.4067235</v>
      </c>
    </row>
    <row r="33" spans="1:68" x14ac:dyDescent="0.3">
      <c r="A33" s="70" t="s">
        <v>339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340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315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341</v>
      </c>
      <c r="D35" s="65" t="s">
        <v>291</v>
      </c>
      <c r="E35" s="65" t="s">
        <v>292</v>
      </c>
      <c r="F35" s="65" t="s">
        <v>284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284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284</v>
      </c>
      <c r="V35" s="65"/>
      <c r="W35" s="65" t="s">
        <v>336</v>
      </c>
      <c r="X35" s="65" t="s">
        <v>341</v>
      </c>
      <c r="Y35" s="65" t="s">
        <v>291</v>
      </c>
      <c r="Z35" s="65" t="s">
        <v>292</v>
      </c>
      <c r="AA35" s="65" t="s">
        <v>337</v>
      </c>
      <c r="AC35" s="65"/>
      <c r="AD35" s="65" t="s">
        <v>336</v>
      </c>
      <c r="AE35" s="65" t="s">
        <v>290</v>
      </c>
      <c r="AF35" s="65" t="s">
        <v>338</v>
      </c>
      <c r="AG35" s="65" t="s">
        <v>292</v>
      </c>
      <c r="AH35" s="65" t="s">
        <v>284</v>
      </c>
      <c r="AJ35" s="65"/>
      <c r="AK35" s="65" t="s">
        <v>336</v>
      </c>
      <c r="AL35" s="65" t="s">
        <v>290</v>
      </c>
      <c r="AM35" s="65" t="s">
        <v>291</v>
      </c>
      <c r="AN35" s="65" t="s">
        <v>292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1058.6232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2162.1170000000002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10880.341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5993.6543000000001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291.82904000000002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164.65568999999999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342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343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323</v>
      </c>
      <c r="AK44" s="69"/>
      <c r="AL44" s="69"/>
      <c r="AM44" s="69"/>
      <c r="AN44" s="69"/>
      <c r="AO44" s="69"/>
      <c r="AQ44" s="69" t="s">
        <v>324</v>
      </c>
      <c r="AR44" s="69"/>
      <c r="AS44" s="69"/>
      <c r="AT44" s="69"/>
      <c r="AU44" s="69"/>
      <c r="AV44" s="69"/>
      <c r="AX44" s="69" t="s">
        <v>325</v>
      </c>
      <c r="AY44" s="69"/>
      <c r="AZ44" s="69"/>
      <c r="BA44" s="69"/>
      <c r="BB44" s="69"/>
      <c r="BC44" s="69"/>
      <c r="BE44" s="69" t="s">
        <v>344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338</v>
      </c>
      <c r="E45" s="65" t="s">
        <v>335</v>
      </c>
      <c r="F45" s="65" t="s">
        <v>284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284</v>
      </c>
      <c r="O45" s="65"/>
      <c r="P45" s="65" t="s">
        <v>289</v>
      </c>
      <c r="Q45" s="65" t="s">
        <v>290</v>
      </c>
      <c r="R45" s="65" t="s">
        <v>338</v>
      </c>
      <c r="S45" s="65" t="s">
        <v>292</v>
      </c>
      <c r="T45" s="65" t="s">
        <v>337</v>
      </c>
      <c r="V45" s="65"/>
      <c r="W45" s="65" t="s">
        <v>289</v>
      </c>
      <c r="X45" s="65" t="s">
        <v>290</v>
      </c>
      <c r="Y45" s="65" t="s">
        <v>291</v>
      </c>
      <c r="Z45" s="65" t="s">
        <v>335</v>
      </c>
      <c r="AA45" s="65" t="s">
        <v>337</v>
      </c>
      <c r="AC45" s="65"/>
      <c r="AD45" s="65" t="s">
        <v>289</v>
      </c>
      <c r="AE45" s="65" t="s">
        <v>341</v>
      </c>
      <c r="AF45" s="65" t="s">
        <v>291</v>
      </c>
      <c r="AG45" s="65" t="s">
        <v>292</v>
      </c>
      <c r="AH45" s="65" t="s">
        <v>284</v>
      </c>
      <c r="AJ45" s="65"/>
      <c r="AK45" s="65" t="s">
        <v>336</v>
      </c>
      <c r="AL45" s="65" t="s">
        <v>341</v>
      </c>
      <c r="AM45" s="65" t="s">
        <v>291</v>
      </c>
      <c r="AN45" s="65" t="s">
        <v>292</v>
      </c>
      <c r="AO45" s="65" t="s">
        <v>284</v>
      </c>
      <c r="AQ45" s="65"/>
      <c r="AR45" s="65" t="s">
        <v>289</v>
      </c>
      <c r="AS45" s="65" t="s">
        <v>290</v>
      </c>
      <c r="AT45" s="65" t="s">
        <v>291</v>
      </c>
      <c r="AU45" s="65" t="s">
        <v>335</v>
      </c>
      <c r="AV45" s="65" t="s">
        <v>284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284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23.319868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17.547974</v>
      </c>
      <c r="O46" s="65" t="s">
        <v>345</v>
      </c>
      <c r="P46" s="65">
        <v>600</v>
      </c>
      <c r="Q46" s="65">
        <v>800</v>
      </c>
      <c r="R46" s="65">
        <v>0</v>
      </c>
      <c r="S46" s="65">
        <v>10000</v>
      </c>
      <c r="T46" s="65">
        <v>2411.1813999999999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0.28659728000000001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7.9803275999999999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94.757710000000003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156.83186000000001</v>
      </c>
      <c r="AX46" s="65" t="s">
        <v>326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328</v>
      </c>
      <c r="D2" s="61">
        <v>60</v>
      </c>
      <c r="E2" s="61">
        <v>3570.9243000000001</v>
      </c>
      <c r="F2" s="61">
        <v>669.75665000000004</v>
      </c>
      <c r="G2" s="61">
        <v>48.277214000000001</v>
      </c>
      <c r="H2" s="61">
        <v>28.586271</v>
      </c>
      <c r="I2" s="61">
        <v>19.690940000000001</v>
      </c>
      <c r="J2" s="61">
        <v>110.94365999999999</v>
      </c>
      <c r="K2" s="61">
        <v>62.072876000000001</v>
      </c>
      <c r="L2" s="61">
        <v>48.870780000000003</v>
      </c>
      <c r="M2" s="61">
        <v>45.113154999999999</v>
      </c>
      <c r="N2" s="61">
        <v>4.6196070000000002</v>
      </c>
      <c r="O2" s="61">
        <v>26.213595999999999</v>
      </c>
      <c r="P2" s="61">
        <v>1716.9149</v>
      </c>
      <c r="Q2" s="61">
        <v>48.677073999999998</v>
      </c>
      <c r="R2" s="61">
        <v>846.17193999999995</v>
      </c>
      <c r="S2" s="61">
        <v>110.64252500000001</v>
      </c>
      <c r="T2" s="61">
        <v>8826.3539999999994</v>
      </c>
      <c r="U2" s="61">
        <v>2.3216527</v>
      </c>
      <c r="V2" s="61">
        <v>35.270515000000003</v>
      </c>
      <c r="W2" s="61">
        <v>422.31732</v>
      </c>
      <c r="X2" s="61">
        <v>270.34885000000003</v>
      </c>
      <c r="Y2" s="61">
        <v>2.7179498999999998</v>
      </c>
      <c r="Z2" s="61">
        <v>1.9796370000000001</v>
      </c>
      <c r="AA2" s="61">
        <v>25.370280000000001</v>
      </c>
      <c r="AB2" s="61">
        <v>2.6229265000000002</v>
      </c>
      <c r="AC2" s="61">
        <v>971.6934</v>
      </c>
      <c r="AD2" s="61">
        <v>21.419605000000001</v>
      </c>
      <c r="AE2" s="61">
        <v>3.3978831999999999</v>
      </c>
      <c r="AF2" s="61">
        <v>5.4067235</v>
      </c>
      <c r="AG2" s="61">
        <v>1058.6232</v>
      </c>
      <c r="AH2" s="61">
        <v>443.85315000000003</v>
      </c>
      <c r="AI2" s="61">
        <v>614.76995999999997</v>
      </c>
      <c r="AJ2" s="61">
        <v>2162.1170000000002</v>
      </c>
      <c r="AK2" s="61">
        <v>10880.341</v>
      </c>
      <c r="AL2" s="61">
        <v>291.82904000000002</v>
      </c>
      <c r="AM2" s="61">
        <v>5993.6543000000001</v>
      </c>
      <c r="AN2" s="61">
        <v>164.65568999999999</v>
      </c>
      <c r="AO2" s="61">
        <v>23.319868</v>
      </c>
      <c r="AP2" s="61">
        <v>18.259664999999998</v>
      </c>
      <c r="AQ2" s="61">
        <v>5.0602039999999997</v>
      </c>
      <c r="AR2" s="61">
        <v>17.547974</v>
      </c>
      <c r="AS2" s="61">
        <v>2411.1813999999999</v>
      </c>
      <c r="AT2" s="61">
        <v>0.28659728000000001</v>
      </c>
      <c r="AU2" s="61">
        <v>7.9803275999999999</v>
      </c>
      <c r="AV2" s="61">
        <v>94.757710000000003</v>
      </c>
      <c r="AW2" s="61">
        <v>156.83186000000001</v>
      </c>
      <c r="AX2" s="61">
        <v>0.25426185000000001</v>
      </c>
      <c r="AY2" s="61">
        <v>1.8559983</v>
      </c>
      <c r="AZ2" s="61">
        <v>365.93506000000002</v>
      </c>
      <c r="BA2" s="61">
        <v>38.957633999999999</v>
      </c>
      <c r="BB2" s="61">
        <v>11.637810999999999</v>
      </c>
      <c r="BC2" s="61">
        <v>11.664873999999999</v>
      </c>
      <c r="BD2" s="61">
        <v>15.626744</v>
      </c>
      <c r="BE2" s="61">
        <v>0.79083550000000002</v>
      </c>
      <c r="BF2" s="61">
        <v>4.5786756999999998</v>
      </c>
      <c r="BG2" s="61">
        <v>1.3877448000000001E-2</v>
      </c>
      <c r="BH2" s="61">
        <v>4.2670180000000002E-2</v>
      </c>
      <c r="BI2" s="61">
        <v>3.1333399999999997E-2</v>
      </c>
      <c r="BJ2" s="61">
        <v>0.109241016</v>
      </c>
      <c r="BK2" s="61">
        <v>1.067496E-3</v>
      </c>
      <c r="BL2" s="61">
        <v>0.62044500000000002</v>
      </c>
      <c r="BM2" s="61">
        <v>6.8344034999999996</v>
      </c>
      <c r="BN2" s="61">
        <v>2.1801149999999998</v>
      </c>
      <c r="BO2" s="61">
        <v>106.3514</v>
      </c>
      <c r="BP2" s="61">
        <v>19.484983</v>
      </c>
      <c r="BQ2" s="61">
        <v>35.115074</v>
      </c>
      <c r="BR2" s="61">
        <v>111.48652</v>
      </c>
      <c r="BS2" s="61">
        <v>24.319592</v>
      </c>
      <c r="BT2" s="61">
        <v>27.157162</v>
      </c>
      <c r="BU2" s="61">
        <v>2.2225191000000001E-3</v>
      </c>
      <c r="BV2" s="61">
        <v>3.6375346000000002E-3</v>
      </c>
      <c r="BW2" s="61">
        <v>1.7615348</v>
      </c>
      <c r="BX2" s="61">
        <v>2.2300262000000002</v>
      </c>
      <c r="BY2" s="61">
        <v>0.114113435</v>
      </c>
      <c r="BZ2" s="61">
        <v>8.2516149999999999E-4</v>
      </c>
      <c r="CA2" s="61">
        <v>0.92472529999999997</v>
      </c>
      <c r="CB2" s="61">
        <v>1.7944261E-5</v>
      </c>
      <c r="CC2" s="61">
        <v>0.17175800999999999</v>
      </c>
      <c r="CD2" s="61">
        <v>4.0512404000000002</v>
      </c>
      <c r="CE2" s="61">
        <v>4.9682546000000001E-2</v>
      </c>
      <c r="CF2" s="61">
        <v>8.7039950000000005E-2</v>
      </c>
      <c r="CG2" s="61">
        <v>0</v>
      </c>
      <c r="CH2" s="61">
        <v>1.2269354E-2</v>
      </c>
      <c r="CI2" s="61">
        <v>7.7246405000000002E-8</v>
      </c>
      <c r="CJ2" s="61">
        <v>10.902248999999999</v>
      </c>
      <c r="CK2" s="61">
        <v>9.0782439999999992E-3</v>
      </c>
      <c r="CL2" s="61">
        <v>0.2451913</v>
      </c>
      <c r="CM2" s="61">
        <v>7.0478163</v>
      </c>
      <c r="CN2" s="61">
        <v>4420.5349999999999</v>
      </c>
      <c r="CO2" s="61">
        <v>7658.9224000000004</v>
      </c>
      <c r="CP2" s="61">
        <v>3818.8015</v>
      </c>
      <c r="CQ2" s="61">
        <v>1660.9480000000001</v>
      </c>
      <c r="CR2" s="61">
        <v>783.38980000000004</v>
      </c>
      <c r="CS2" s="61">
        <v>1065.7225000000001</v>
      </c>
      <c r="CT2" s="61">
        <v>4175.3334999999997</v>
      </c>
      <c r="CU2" s="61">
        <v>2432.2002000000002</v>
      </c>
      <c r="CV2" s="61">
        <v>3400.489</v>
      </c>
      <c r="CW2" s="61">
        <v>2563.8393999999998</v>
      </c>
      <c r="CX2" s="61">
        <v>810.21704</v>
      </c>
      <c r="CY2" s="61">
        <v>6010.2772999999997</v>
      </c>
      <c r="CZ2" s="61">
        <v>2394.1867999999999</v>
      </c>
      <c r="DA2" s="61">
        <v>6491.4769999999999</v>
      </c>
      <c r="DB2" s="61">
        <v>6607.4809999999998</v>
      </c>
      <c r="DC2" s="61">
        <v>8105.5054</v>
      </c>
      <c r="DD2" s="61">
        <v>12189.272000000001</v>
      </c>
      <c r="DE2" s="61">
        <v>2457.529</v>
      </c>
      <c r="DF2" s="61">
        <v>7206.0820000000003</v>
      </c>
      <c r="DG2" s="61">
        <v>2846.4724000000001</v>
      </c>
      <c r="DH2" s="61">
        <v>356.47232000000002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38.957633999999999</v>
      </c>
      <c r="B6">
        <f>BB2</f>
        <v>11.637810999999999</v>
      </c>
      <c r="C6">
        <f>BC2</f>
        <v>11.664873999999999</v>
      </c>
      <c r="D6">
        <f>BD2</f>
        <v>15.626744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22535</v>
      </c>
      <c r="C2" s="56">
        <f ca="1">YEAR(TODAY())-YEAR(B2)+IF(TODAY()&gt;=DATE(YEAR(TODAY()),MONTH(B2),DAY(B2)),0,-1)</f>
        <v>60</v>
      </c>
      <c r="E2" s="52">
        <v>163.1</v>
      </c>
      <c r="F2" s="53" t="s">
        <v>275</v>
      </c>
      <c r="G2" s="52">
        <v>46.3</v>
      </c>
      <c r="H2" s="51" t="s">
        <v>40</v>
      </c>
      <c r="I2" s="72">
        <f>ROUND(G3/E3^2,1)</f>
        <v>17.399999999999999</v>
      </c>
    </row>
    <row r="3" spans="1:9" x14ac:dyDescent="0.3">
      <c r="E3" s="51">
        <f>E2/100</f>
        <v>1.631</v>
      </c>
      <c r="F3" s="51" t="s">
        <v>39</v>
      </c>
      <c r="G3" s="51">
        <f>G2</f>
        <v>46.3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이경숙, ID : H1900938)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20일 15:46:06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163.1</v>
      </c>
      <c r="L12" s="129"/>
      <c r="M12" s="122">
        <f>'개인정보 및 신체계측 입력'!G2</f>
        <v>46.3</v>
      </c>
      <c r="N12" s="123"/>
      <c r="O12" s="118" t="s">
        <v>270</v>
      </c>
      <c r="P12" s="112"/>
      <c r="Q12" s="115">
        <f>'개인정보 및 신체계측 입력'!I2</f>
        <v>17.399999999999999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이경숙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80.793000000000006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5.8239999999999998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13.382999999999999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6.4</v>
      </c>
      <c r="L72" s="36" t="s">
        <v>52</v>
      </c>
      <c r="M72" s="36">
        <f>ROUND('DRIs DATA'!K8,1)</f>
        <v>9.6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112.82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293.92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270.35000000000002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174.86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132.33000000000001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725.36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233.2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2021-10-20T07:00:16Z</dcterms:modified>
</cp:coreProperties>
</file>