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<sst xmlns="http://schemas.openxmlformats.org/spreadsheetml/2006/main" count="692" uniqueCount="340">
  <si>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</si>
  <si>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</si>
  <si>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</si>
  <si>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</si>
  <si>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</si>
  <si>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</si>
  <si>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</si>
  <si>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</si>
  <si>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</si>
  <si>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</si>
  <si>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</si>
  <si>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</si>
  <si>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</si>
  <si>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</si>
  <si>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</si>
  <si>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</si>
  <si>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</si>
  <si>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</si>
  <si>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</si>
  <si>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</si>
  <si>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</si>
  <si>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</si>
  <si>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</si>
  <si>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</si>
  <si>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</si>
  <si>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</si>
  <si>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</si>
  <si>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</si>
  <si>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</si>
  <si>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</si>
  <si>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</si>
  <si>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</si>
  <si>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</si>
  <si>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</si>
  <si>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</si>
  <si>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</si>
  <si>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</si>
  <si>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</si>
  <si>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</si>
  <si>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</si>
  <si>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</si>
  <si>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</si>
  <si>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</si>
  <si>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</si>
  <si>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</si>
  <si>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</si>
  <si>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</si>
  <si>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</si>
  <si>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</si>
  <si>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</si>
  <si>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</si>
  <si>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</si>
  <si>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</si>
  <si>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</si>
  <si>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</si>
  <si>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</si>
  <si>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</si>
  <si>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</si>
  <si>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</si>
  <si>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</si>
  <si>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</si>
  <si>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</si>
  <si>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</si>
  <si>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</si>
  <si>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</si>
  <si>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</si>
  <si>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</si>
  <si>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</si>
  <si>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</si>
  <si>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</si>
  <si>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</si>
  <si>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</si>
  <si>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</si>
  <si>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</si>
  <si>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</si>
  <si>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</si>
  <si>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</si>
  <si>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</si>
  <si>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</si>
  <si>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</si>
  <si>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</si>
  <si>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</si>
  <si>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</si>
  <si>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</si>
  <si>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</si>
  <si>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</si>
  <si>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</si>
  <si>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</si>
  <si>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</si>
  <si>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</si>
  <si>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</si>
  <si>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</si>
  <si>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</si>
  <si>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</si>
  <si>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</si>
  <si>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</si>
  <si>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</si>
  <si>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</si>
  <si>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</si>
  <si>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</si>
  <si>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</si>
  <si>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</si>
  <si>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</si>
  <si>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</si>
  <si>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</si>
  <si>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</si>
  <si>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</si>
  <si>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</si>
  <si>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</si>
  <si>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</si>
  <si>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</si>
  <si>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</si>
  <si>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</si>
  <si>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</si>
  <si>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</si>
  <si>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</si>
  <si>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</si>
  <si>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</si>
  <si>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</si>
  <si>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</si>
  <si>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</si>
  <si>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</si>
  <si>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</si>
  <si>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</si>
  <si>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</si>
  <si>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</si>
  <si>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</si>
  <si>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</si>
  <si>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</si>
  <si>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</si>
  <si>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</si>
  <si>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</si>
  <si>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</si>
  <si>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</si>
  <si>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</si>
  <si>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</si>
  <si>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</si>
  <si>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</si>
  <si>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</si>
  <si>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</si>
  <si>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</si>
  <si>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</si>
  <si>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</si>
  <si>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</si>
  <si>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</si>
  <si>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</si>
  <si>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</si>
  <si>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</si>
  <si>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</si>
  <si>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</si>
  <si>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</si>
  <si>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</si>
  <si>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</si>
  <si>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</si>
  <si>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</si>
  <si>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</si>
  <si>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</si>
  <si>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</si>
  <si>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</si>
  <si>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</si>
  <si>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</si>
  <si>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</si>
  <si>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</si>
  <si>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</si>
  <si>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</si>
  <si>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</si>
  <si>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</si>
  <si>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</si>
  <si>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</si>
  <si>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</si>
  <si>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</si>
  <si>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</si>
  <si>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</si>
  <si>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</si>
  <si>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</si>
  <si>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</si>
  <si>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</si>
  <si>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</si>
  <si>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</si>
  <si>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</si>
  <si>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</si>
  <si>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</si>
  <si>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</si>
  <si>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</si>
  <si>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</si>
  <si>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</si>
  <si>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</si>
  <si>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</si>
  <si>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</si>
  <si>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</si>
  <si>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</si>
  <si>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</si>
  <si>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</si>
  <si>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</si>
  <si>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</si>
  <si>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</si>
  <si>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</si>
  <si>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</si>
  <si>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</si>
  <si>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</si>
  <si>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</si>
  <si>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</si>
  <si>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</si>
  <si>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</si>
  <si>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</si>
  <si>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</si>
  <si>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</si>
  <si>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</si>
  <si>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</si>
  <si>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</si>
  <si>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</si>
  <si>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</si>
  <si>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</si>
  <si>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</si>
  <si>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</si>
  <si>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</si>
  <si>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</si>
  <si>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</si>
  <si>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</si>
  <si>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</si>
  <si>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</si>
  <si>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</si>
  <si>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</si>
  <si>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</si>
  <si>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</si>
  <si>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</si>
  <si>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</si>
  <si>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</si>
  <si>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</si>
  <si>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</si>
  <si>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</si>
  <si>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</si>
  <si>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</si>
  <si>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</si>
  <si>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</si>
  <si>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</si>
  <si>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</si>
  <si>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</si>
  <si>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</si>
  <si>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</si>
  <si>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</si>
  <si>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</si>
  <si>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</si>
  <si>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</si>
  <si>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</si>
  <si>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</si>
  <si>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</si>
  <si>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</si>
  <si>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</si>
  <si>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</si>
  <si>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</si>
  <si>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</si>
  <si>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</si>
  <si>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</si>
  <si>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</si>
  <si>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</si>
  <si>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</si>
  <si>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</si>
  <si>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</si>
  <si>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</si>
  <si>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</si>
  <si>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</si>
  <si>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</si>
  <si>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</si>
  <si>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</si>
  <si>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</si>
  <si>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</si>
  <si>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</si>
  <si>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</si>
  <si>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</si>
  <si>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</si>
  <si>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</si>
  <si>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</si>
  <si>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</si>
  <si>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</si>
  <si>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</si>
  <si>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M</t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</si>
  <si>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</si>
  <si>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</si>
  <si>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</si>
  <si>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</si>
  <si>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</si>
  <si>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</si>
  <si>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</si>
  <si>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</si>
  <si>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</si>
  <si>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</si>
  <si>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</si>
  <si>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</si>
  <si>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</si>
  <si>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</si>
  <si>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</si>
  <si>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</si>
  <si>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</si>
  <si>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</si>
  <si>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</si>
  <si>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</si>
  <si>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</si>
  <si>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</si>
  <si>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</si>
  <si>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</si>
  <si>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</si>
  <si>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</si>
  <si>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</si>
  <si>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</si>
  <si>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</si>
  <si>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</si>
  <si>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</si>
  <si>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</si>
  <si>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</si>
  <si>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</si>
  <si>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</si>
  <si>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</si>
  <si>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</si>
  <si>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</si>
  <si>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</si>
  <si>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</si>
  <si>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</si>
  <si>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</si>
  <si>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</si>
  <si>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</si>
  <si>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</si>
  <si>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</si>
  <si>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</si>
  <si>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</si>
  <si>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</si>
  <si>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</si>
  <si>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</si>
  <si>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</si>
  <si>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</si>
  <si>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</si>
  <si>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</si>
  <si>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</si>
  <si>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</si>
  <si>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</si>
  <si>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</si>
  <si>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(설문지 : FFQ 95문항 설문지, 사용자 : 조종만, ID : H1900939)</t>
  </si>
  <si>
    <t>2021년 10월 20일 15:47:01</t>
  </si>
  <si>
    <t>H1900939</t>
  </si>
  <si>
    <t>조종만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</si>
</sst>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31.33447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382832"/>
        <c:axId val="520383224"/>
      </c:barChart>
      <c:catAx>
        <c:axId val="520382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383224"/>
        <c:crosses val="autoZero"/>
        <c:auto val="1"/>
        <c:lblAlgn val="ctr"/>
        <c:lblOffset val="100"/>
        <c:noMultiLvlLbl val="0"/>
      </c:catAx>
      <c:valAx>
        <c:axId val="520383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38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1.2574124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23240"/>
        <c:axId val="622324024"/>
      </c:barChart>
      <c:catAx>
        <c:axId val="622323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324024"/>
        <c:crosses val="autoZero"/>
        <c:auto val="1"/>
        <c:lblAlgn val="ctr"/>
        <c:lblOffset val="100"/>
        <c:noMultiLvlLbl val="0"/>
      </c:catAx>
      <c:valAx>
        <c:axId val="622324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23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1.2580762999999999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27160"/>
        <c:axId val="622327552"/>
      </c:barChart>
      <c:catAx>
        <c:axId val="622327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327552"/>
        <c:crosses val="autoZero"/>
        <c:auto val="1"/>
        <c:lblAlgn val="ctr"/>
        <c:lblOffset val="100"/>
        <c:noMultiLvlLbl val="0"/>
      </c:catAx>
      <c:valAx>
        <c:axId val="622327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27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622.66205000000002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21672"/>
        <c:axId val="622328336"/>
      </c:barChart>
      <c:catAx>
        <c:axId val="622321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328336"/>
        <c:crosses val="autoZero"/>
        <c:auto val="1"/>
        <c:lblAlgn val="ctr"/>
        <c:lblOffset val="100"/>
        <c:noMultiLvlLbl val="0"/>
      </c:catAx>
      <c:valAx>
        <c:axId val="622328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21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1605.5222000000001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29120"/>
        <c:axId val="622329904"/>
      </c:barChart>
      <c:catAx>
        <c:axId val="62232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329904"/>
        <c:crosses val="autoZero"/>
        <c:auto val="1"/>
        <c:lblAlgn val="ctr"/>
        <c:lblOffset val="100"/>
        <c:noMultiLvlLbl val="0"/>
      </c:catAx>
      <c:valAx>
        <c:axId val="62232990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2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49.379641999999997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31472"/>
        <c:axId val="622331864"/>
      </c:barChart>
      <c:catAx>
        <c:axId val="622331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331864"/>
        <c:crosses val="autoZero"/>
        <c:auto val="1"/>
        <c:lblAlgn val="ctr"/>
        <c:lblOffset val="100"/>
        <c:noMultiLvlLbl val="0"/>
      </c:catAx>
      <c:valAx>
        <c:axId val="622331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3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70.888990000000007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22848"/>
        <c:axId val="623035928"/>
      </c:barChart>
      <c:catAx>
        <c:axId val="622322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35928"/>
        <c:crosses val="autoZero"/>
        <c:auto val="1"/>
        <c:lblAlgn val="ctr"/>
        <c:lblOffset val="100"/>
        <c:noMultiLvlLbl val="0"/>
      </c:catAx>
      <c:valAx>
        <c:axId val="623035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2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4.6657814999999996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032792"/>
        <c:axId val="623028088"/>
      </c:barChart>
      <c:catAx>
        <c:axId val="623032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28088"/>
        <c:crosses val="autoZero"/>
        <c:auto val="1"/>
        <c:lblAlgn val="ctr"/>
        <c:lblOffset val="100"/>
        <c:noMultiLvlLbl val="0"/>
      </c:catAx>
      <c:valAx>
        <c:axId val="6230280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032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407.40793000000002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028480"/>
        <c:axId val="623032400"/>
      </c:barChart>
      <c:catAx>
        <c:axId val="623028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32400"/>
        <c:crosses val="autoZero"/>
        <c:auto val="1"/>
        <c:lblAlgn val="ctr"/>
        <c:lblOffset val="100"/>
        <c:noMultiLvlLbl val="0"/>
      </c:catAx>
      <c:valAx>
        <c:axId val="62303240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02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1.0958328999999999E-2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030832"/>
        <c:axId val="623029264"/>
      </c:barChart>
      <c:catAx>
        <c:axId val="623030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29264"/>
        <c:crosses val="autoZero"/>
        <c:auto val="1"/>
        <c:lblAlgn val="ctr"/>
        <c:lblOffset val="100"/>
        <c:noMultiLvlLbl val="0"/>
      </c:catAx>
      <c:valAx>
        <c:axId val="623029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03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2.0229669000000001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036712"/>
        <c:axId val="623033968"/>
      </c:barChart>
      <c:catAx>
        <c:axId val="623036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33968"/>
        <c:crosses val="autoZero"/>
        <c:auto val="1"/>
        <c:lblAlgn val="ctr"/>
        <c:lblOffset val="100"/>
        <c:noMultiLvlLbl val="0"/>
      </c:catAx>
      <c:valAx>
        <c:axId val="623033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036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12.208724999999999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33824"/>
        <c:axId val="622336176"/>
      </c:barChart>
      <c:catAx>
        <c:axId val="622333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336176"/>
        <c:crosses val="autoZero"/>
        <c:auto val="1"/>
        <c:lblAlgn val="ctr"/>
        <c:lblOffset val="100"/>
        <c:noMultiLvlLbl val="0"/>
      </c:catAx>
      <c:valAx>
        <c:axId val="622336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3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59.59402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026912"/>
        <c:axId val="623034360"/>
      </c:barChart>
      <c:catAx>
        <c:axId val="623026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34360"/>
        <c:crosses val="autoZero"/>
        <c:auto val="1"/>
        <c:lblAlgn val="ctr"/>
        <c:lblOffset val="100"/>
        <c:noMultiLvlLbl val="0"/>
      </c:catAx>
      <c:valAx>
        <c:axId val="623034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026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41.955689999999997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037496"/>
        <c:axId val="623038280"/>
      </c:barChart>
      <c:catAx>
        <c:axId val="623037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38280"/>
        <c:crosses val="autoZero"/>
        <c:auto val="1"/>
        <c:lblAlgn val="ctr"/>
        <c:lblOffset val="100"/>
        <c:noMultiLvlLbl val="0"/>
      </c:catAx>
      <c:valAx>
        <c:axId val="623038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037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6.8780000000000001</c:v>
                </c:pt>
                <c:pt idx="1">
                  <c:v>16.431000000000001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23026520"/>
        <c:axId val="623032008"/>
      </c:barChart>
      <c:catAx>
        <c:axId val="623026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32008"/>
        <c:crosses val="autoZero"/>
        <c:auto val="1"/>
        <c:lblAlgn val="ctr"/>
        <c:lblOffset val="100"/>
        <c:noMultiLvlLbl val="0"/>
      </c:catAx>
      <c:valAx>
        <c:axId val="623032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026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4.7011469999999997</c:v>
                </c:pt>
                <c:pt idx="1">
                  <c:v>5.8241860000000001</c:v>
                </c:pt>
                <c:pt idx="2">
                  <c:v>6.6334834000000003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252.49922000000001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035536"/>
        <c:axId val="623026128"/>
      </c:barChart>
      <c:catAx>
        <c:axId val="623035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26128"/>
        <c:crosses val="autoZero"/>
        <c:auto val="1"/>
        <c:lblAlgn val="ctr"/>
        <c:lblOffset val="100"/>
        <c:noMultiLvlLbl val="0"/>
      </c:catAx>
      <c:valAx>
        <c:axId val="6230261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035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11.783027000000001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027304"/>
        <c:axId val="623031224"/>
      </c:barChart>
      <c:catAx>
        <c:axId val="623027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31224"/>
        <c:crosses val="autoZero"/>
        <c:auto val="1"/>
        <c:lblAlgn val="ctr"/>
        <c:lblOffset val="100"/>
        <c:noMultiLvlLbl val="0"/>
      </c:catAx>
      <c:valAx>
        <c:axId val="623031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027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75.885999999999996</c:v>
                </c:pt>
                <c:pt idx="1">
                  <c:v>9.3079999999999998</c:v>
                </c:pt>
                <c:pt idx="2">
                  <c:v>14.805999999999999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23036320"/>
        <c:axId val="623027696"/>
      </c:barChart>
      <c:catAx>
        <c:axId val="623036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27696"/>
        <c:crosses val="autoZero"/>
        <c:auto val="1"/>
        <c:lblAlgn val="ctr"/>
        <c:lblOffset val="100"/>
        <c:noMultiLvlLbl val="0"/>
      </c:catAx>
      <c:valAx>
        <c:axId val="623027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036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948.74789999999996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041024"/>
        <c:axId val="623039456"/>
      </c:barChart>
      <c:catAx>
        <c:axId val="623041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39456"/>
        <c:crosses val="autoZero"/>
        <c:auto val="1"/>
        <c:lblAlgn val="ctr"/>
        <c:lblOffset val="100"/>
        <c:noMultiLvlLbl val="0"/>
      </c:catAx>
      <c:valAx>
        <c:axId val="623039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041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62.750079999999997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039848"/>
        <c:axId val="623040632"/>
      </c:barChart>
      <c:catAx>
        <c:axId val="623039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40632"/>
        <c:crosses val="autoZero"/>
        <c:auto val="1"/>
        <c:lblAlgn val="ctr"/>
        <c:lblOffset val="100"/>
        <c:noMultiLvlLbl val="0"/>
      </c:catAx>
      <c:valAx>
        <c:axId val="623040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039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288.75864000000001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041808"/>
        <c:axId val="623038672"/>
      </c:barChart>
      <c:catAx>
        <c:axId val="62304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38672"/>
        <c:crosses val="autoZero"/>
        <c:auto val="1"/>
        <c:lblAlgn val="ctr"/>
        <c:lblOffset val="100"/>
        <c:noMultiLvlLbl val="0"/>
      </c:catAx>
      <c:valAx>
        <c:axId val="623038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04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1.5087341999999999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35000"/>
        <c:axId val="622334216"/>
      </c:barChart>
      <c:catAx>
        <c:axId val="622335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334216"/>
        <c:crosses val="autoZero"/>
        <c:auto val="1"/>
        <c:lblAlgn val="ctr"/>
        <c:lblOffset val="100"/>
        <c:noMultiLvlLbl val="0"/>
      </c:catAx>
      <c:valAx>
        <c:axId val="622334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35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2540.8105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264840"/>
        <c:axId val="624270328"/>
      </c:barChart>
      <c:catAx>
        <c:axId val="624264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270328"/>
        <c:crosses val="autoZero"/>
        <c:auto val="1"/>
        <c:lblAlgn val="ctr"/>
        <c:lblOffset val="100"/>
        <c:noMultiLvlLbl val="0"/>
      </c:catAx>
      <c:valAx>
        <c:axId val="624270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264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6.8453555000000001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275032"/>
        <c:axId val="624269544"/>
      </c:barChart>
      <c:catAx>
        <c:axId val="624275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269544"/>
        <c:crosses val="autoZero"/>
        <c:auto val="1"/>
        <c:lblAlgn val="ctr"/>
        <c:lblOffset val="100"/>
        <c:noMultiLvlLbl val="0"/>
      </c:catAx>
      <c:valAx>
        <c:axId val="624269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275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0.75063676000000001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274248"/>
        <c:axId val="624273072"/>
      </c:barChart>
      <c:catAx>
        <c:axId val="624274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273072"/>
        <c:crosses val="autoZero"/>
        <c:auto val="1"/>
        <c:lblAlgn val="ctr"/>
        <c:lblOffset val="100"/>
        <c:noMultiLvlLbl val="0"/>
      </c:catAx>
      <c:valAx>
        <c:axId val="624273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274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113.35588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35392"/>
        <c:axId val="622335784"/>
      </c:barChart>
      <c:catAx>
        <c:axId val="622335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335784"/>
        <c:crosses val="autoZero"/>
        <c:auto val="1"/>
        <c:lblAlgn val="ctr"/>
        <c:lblOffset val="100"/>
        <c:noMultiLvlLbl val="0"/>
      </c:catAx>
      <c:valAx>
        <c:axId val="622335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3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0.67764999999999997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25984"/>
        <c:axId val="622325592"/>
      </c:barChart>
      <c:catAx>
        <c:axId val="622325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325592"/>
        <c:crosses val="autoZero"/>
        <c:auto val="1"/>
        <c:lblAlgn val="ctr"/>
        <c:lblOffset val="100"/>
        <c:noMultiLvlLbl val="0"/>
      </c:catAx>
      <c:valAx>
        <c:axId val="622325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2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7.6896414999999996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24416"/>
        <c:axId val="622332648"/>
      </c:barChart>
      <c:catAx>
        <c:axId val="622324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332648"/>
        <c:crosses val="autoZero"/>
        <c:auto val="1"/>
        <c:lblAlgn val="ctr"/>
        <c:lblOffset val="100"/>
        <c:noMultiLvlLbl val="0"/>
      </c:catAx>
      <c:valAx>
        <c:axId val="622332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2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0.75063676000000001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24808"/>
        <c:axId val="622330688"/>
      </c:barChart>
      <c:catAx>
        <c:axId val="622324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330688"/>
        <c:crosses val="autoZero"/>
        <c:auto val="1"/>
        <c:lblAlgn val="ctr"/>
        <c:lblOffset val="100"/>
        <c:noMultiLvlLbl val="0"/>
      </c:catAx>
      <c:valAx>
        <c:axId val="622330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24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271.75009999999997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25200"/>
        <c:axId val="622333432"/>
      </c:barChart>
      <c:catAx>
        <c:axId val="622325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333432"/>
        <c:crosses val="autoZero"/>
        <c:auto val="1"/>
        <c:lblAlgn val="ctr"/>
        <c:lblOffset val="100"/>
        <c:noMultiLvlLbl val="0"/>
      </c:catAx>
      <c:valAx>
        <c:axId val="622333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2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5.3225150000000001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22456"/>
        <c:axId val="622323632"/>
      </c:barChart>
      <c:catAx>
        <c:axId val="622322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323632"/>
        <c:crosses val="autoZero"/>
        <c:auto val="1"/>
        <c:lblAlgn val="ctr"/>
        <c:lblOffset val="100"/>
        <c:noMultiLvlLbl val="0"/>
      </c:catAx>
      <c:valAx>
        <c:axId val="622323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22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H56" sqref="H56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조종만, ID : H1900939)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10월 20일 15:47:01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2200</v>
      </c>
      <c r="C6" s="59">
        <f>'DRIs DATA 입력'!C6</f>
        <v>948.74789999999996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31.33447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12.208724999999999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75.885999999999996</v>
      </c>
      <c r="G8" s="59">
        <f>'DRIs DATA 입력'!G8</f>
        <v>9.3079999999999998</v>
      </c>
      <c r="H8" s="59">
        <f>'DRIs DATA 입력'!H8</f>
        <v>14.805999999999999</v>
      </c>
      <c r="I8" s="46"/>
      <c r="J8" s="59" t="s">
        <v>215</v>
      </c>
      <c r="K8" s="59">
        <f>'DRIs DATA 입력'!K8</f>
        <v>6.8780000000000001</v>
      </c>
      <c r="L8" s="59">
        <f>'DRIs DATA 입력'!L8</f>
        <v>16.431000000000001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252.49922000000001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11.783027000000001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1.5087341999999999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113.35588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62.750079999999997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0.78314035999999998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0.67764999999999997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7.6896414999999996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0.75063676000000001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271.75009999999997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5.3225150000000001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1.2574124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1.2580762999999999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288.75864000000001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622.66205000000002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2540.8105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1605.5222000000001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49.379641999999997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70.888990000000007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6.8453555000000001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4.6657814999999996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407.40793000000002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1.0958328999999999E-2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2.0229669000000001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59.59402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41.955689999999997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47" sqref="G47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ht="13.5" customHeight="1" x14ac:dyDescent="0.3">
      <c r="A1" s="62" t="s">
        <v>277</v>
      </c>
      <c r="B1" s="61" t="s">
        <v>336</v>
      </c>
      <c r="G1" s="62" t="s">
        <v>278</v>
      </c>
      <c r="H1" s="61" t="s">
        <v>337</v>
      </c>
    </row>
    <row r="3" spans="1:27" x14ac:dyDescent="0.3">
      <c r="A3" s="71" t="s">
        <v>279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280</v>
      </c>
      <c r="B4" s="69"/>
      <c r="C4" s="69"/>
      <c r="E4" s="66" t="s">
        <v>281</v>
      </c>
      <c r="F4" s="67"/>
      <c r="G4" s="67"/>
      <c r="H4" s="68"/>
      <c r="J4" s="66" t="s">
        <v>282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283</v>
      </c>
      <c r="V4" s="69"/>
      <c r="W4" s="69"/>
      <c r="X4" s="69"/>
      <c r="Y4" s="69"/>
      <c r="Z4" s="69"/>
    </row>
    <row r="5" spans="1:27" x14ac:dyDescent="0.3">
      <c r="A5" s="65"/>
      <c r="B5" s="65" t="s">
        <v>284</v>
      </c>
      <c r="C5" s="65" t="s">
        <v>285</v>
      </c>
      <c r="E5" s="65"/>
      <c r="F5" s="65" t="s">
        <v>286</v>
      </c>
      <c r="G5" s="65" t="s">
        <v>287</v>
      </c>
      <c r="H5" s="65" t="s">
        <v>45</v>
      </c>
      <c r="J5" s="65"/>
      <c r="K5" s="65" t="s">
        <v>288</v>
      </c>
      <c r="L5" s="65" t="s">
        <v>289</v>
      </c>
      <c r="N5" s="65"/>
      <c r="O5" s="65" t="s">
        <v>290</v>
      </c>
      <c r="P5" s="65" t="s">
        <v>291</v>
      </c>
      <c r="Q5" s="65" t="s">
        <v>292</v>
      </c>
      <c r="R5" s="65" t="s">
        <v>293</v>
      </c>
      <c r="S5" s="65" t="s">
        <v>285</v>
      </c>
      <c r="U5" s="65"/>
      <c r="V5" s="65" t="s">
        <v>290</v>
      </c>
      <c r="W5" s="65" t="s">
        <v>291</v>
      </c>
      <c r="X5" s="65" t="s">
        <v>292</v>
      </c>
      <c r="Y5" s="65" t="s">
        <v>293</v>
      </c>
      <c r="Z5" s="65" t="s">
        <v>285</v>
      </c>
    </row>
    <row r="6" spans="1:27" x14ac:dyDescent="0.3">
      <c r="A6" s="65" t="s">
        <v>280</v>
      </c>
      <c r="B6" s="65">
        <v>2200</v>
      </c>
      <c r="C6" s="65">
        <v>948.74789999999996</v>
      </c>
      <c r="E6" s="65" t="s">
        <v>294</v>
      </c>
      <c r="F6" s="65">
        <v>55</v>
      </c>
      <c r="G6" s="65">
        <v>15</v>
      </c>
      <c r="H6" s="65">
        <v>7</v>
      </c>
      <c r="J6" s="65" t="s">
        <v>294</v>
      </c>
      <c r="K6" s="65">
        <v>0.1</v>
      </c>
      <c r="L6" s="65">
        <v>4</v>
      </c>
      <c r="N6" s="65" t="s">
        <v>295</v>
      </c>
      <c r="O6" s="65">
        <v>50</v>
      </c>
      <c r="P6" s="65">
        <v>60</v>
      </c>
      <c r="Q6" s="65">
        <v>0</v>
      </c>
      <c r="R6" s="65">
        <v>0</v>
      </c>
      <c r="S6" s="65">
        <v>31.33447</v>
      </c>
      <c r="U6" s="65" t="s">
        <v>296</v>
      </c>
      <c r="V6" s="65">
        <v>0</v>
      </c>
      <c r="W6" s="65">
        <v>0</v>
      </c>
      <c r="X6" s="65">
        <v>25</v>
      </c>
      <c r="Y6" s="65">
        <v>0</v>
      </c>
      <c r="Z6" s="65">
        <v>12.208724999999999</v>
      </c>
    </row>
    <row r="7" spans="1:27" x14ac:dyDescent="0.3">
      <c r="E7" s="65" t="s">
        <v>297</v>
      </c>
      <c r="F7" s="65">
        <v>65</v>
      </c>
      <c r="G7" s="65">
        <v>30</v>
      </c>
      <c r="H7" s="65">
        <v>20</v>
      </c>
      <c r="J7" s="65" t="s">
        <v>297</v>
      </c>
      <c r="K7" s="65">
        <v>1</v>
      </c>
      <c r="L7" s="65">
        <v>10</v>
      </c>
    </row>
    <row r="8" spans="1:27" x14ac:dyDescent="0.3">
      <c r="E8" s="65" t="s">
        <v>298</v>
      </c>
      <c r="F8" s="65">
        <v>75.885999999999996</v>
      </c>
      <c r="G8" s="65">
        <v>9.3079999999999998</v>
      </c>
      <c r="H8" s="65">
        <v>14.805999999999999</v>
      </c>
      <c r="J8" s="65" t="s">
        <v>298</v>
      </c>
      <c r="K8" s="65">
        <v>6.8780000000000001</v>
      </c>
      <c r="L8" s="65">
        <v>16.431000000000001</v>
      </c>
    </row>
    <row r="13" spans="1:27" x14ac:dyDescent="0.3">
      <c r="A13" s="70" t="s">
        <v>299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300</v>
      </c>
      <c r="B14" s="69"/>
      <c r="C14" s="69"/>
      <c r="D14" s="69"/>
      <c r="E14" s="69"/>
      <c r="F14" s="69"/>
      <c r="H14" s="69" t="s">
        <v>301</v>
      </c>
      <c r="I14" s="69"/>
      <c r="J14" s="69"/>
      <c r="K14" s="69"/>
      <c r="L14" s="69"/>
      <c r="M14" s="69"/>
      <c r="O14" s="69" t="s">
        <v>302</v>
      </c>
      <c r="P14" s="69"/>
      <c r="Q14" s="69"/>
      <c r="R14" s="69"/>
      <c r="S14" s="69"/>
      <c r="T14" s="69"/>
      <c r="V14" s="69" t="s">
        <v>303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290</v>
      </c>
      <c r="C15" s="65" t="s">
        <v>291</v>
      </c>
      <c r="D15" s="65" t="s">
        <v>292</v>
      </c>
      <c r="E15" s="65" t="s">
        <v>293</v>
      </c>
      <c r="F15" s="65" t="s">
        <v>285</v>
      </c>
      <c r="H15" s="65"/>
      <c r="I15" s="65" t="s">
        <v>290</v>
      </c>
      <c r="J15" s="65" t="s">
        <v>291</v>
      </c>
      <c r="K15" s="65" t="s">
        <v>292</v>
      </c>
      <c r="L15" s="65" t="s">
        <v>293</v>
      </c>
      <c r="M15" s="65" t="s">
        <v>285</v>
      </c>
      <c r="O15" s="65"/>
      <c r="P15" s="65" t="s">
        <v>290</v>
      </c>
      <c r="Q15" s="65" t="s">
        <v>291</v>
      </c>
      <c r="R15" s="65" t="s">
        <v>292</v>
      </c>
      <c r="S15" s="65" t="s">
        <v>293</v>
      </c>
      <c r="T15" s="65" t="s">
        <v>285</v>
      </c>
      <c r="V15" s="65"/>
      <c r="W15" s="65" t="s">
        <v>290</v>
      </c>
      <c r="X15" s="65" t="s">
        <v>291</v>
      </c>
      <c r="Y15" s="65" t="s">
        <v>292</v>
      </c>
      <c r="Z15" s="65" t="s">
        <v>293</v>
      </c>
      <c r="AA15" s="65" t="s">
        <v>285</v>
      </c>
    </row>
    <row r="16" spans="1:27" x14ac:dyDescent="0.3">
      <c r="A16" s="65" t="s">
        <v>304</v>
      </c>
      <c r="B16" s="65">
        <v>530</v>
      </c>
      <c r="C16" s="65">
        <v>750</v>
      </c>
      <c r="D16" s="65">
        <v>0</v>
      </c>
      <c r="E16" s="65">
        <v>3000</v>
      </c>
      <c r="F16" s="65">
        <v>252.49922000000001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11.783027000000001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1.5087341999999999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113.35588</v>
      </c>
    </row>
    <row r="23" spans="1:62" x14ac:dyDescent="0.3">
      <c r="A23" s="70" t="s">
        <v>305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306</v>
      </c>
      <c r="B24" s="69"/>
      <c r="C24" s="69"/>
      <c r="D24" s="69"/>
      <c r="E24" s="69"/>
      <c r="F24" s="69"/>
      <c r="H24" s="69" t="s">
        <v>307</v>
      </c>
      <c r="I24" s="69"/>
      <c r="J24" s="69"/>
      <c r="K24" s="69"/>
      <c r="L24" s="69"/>
      <c r="M24" s="69"/>
      <c r="O24" s="69" t="s">
        <v>308</v>
      </c>
      <c r="P24" s="69"/>
      <c r="Q24" s="69"/>
      <c r="R24" s="69"/>
      <c r="S24" s="69"/>
      <c r="T24" s="69"/>
      <c r="V24" s="69" t="s">
        <v>309</v>
      </c>
      <c r="W24" s="69"/>
      <c r="X24" s="69"/>
      <c r="Y24" s="69"/>
      <c r="Z24" s="69"/>
      <c r="AA24" s="69"/>
      <c r="AC24" s="69" t="s">
        <v>310</v>
      </c>
      <c r="AD24" s="69"/>
      <c r="AE24" s="69"/>
      <c r="AF24" s="69"/>
      <c r="AG24" s="69"/>
      <c r="AH24" s="69"/>
      <c r="AJ24" s="69" t="s">
        <v>311</v>
      </c>
      <c r="AK24" s="69"/>
      <c r="AL24" s="69"/>
      <c r="AM24" s="69"/>
      <c r="AN24" s="69"/>
      <c r="AO24" s="69"/>
      <c r="AQ24" s="69" t="s">
        <v>312</v>
      </c>
      <c r="AR24" s="69"/>
      <c r="AS24" s="69"/>
      <c r="AT24" s="69"/>
      <c r="AU24" s="69"/>
      <c r="AV24" s="69"/>
      <c r="AX24" s="69" t="s">
        <v>313</v>
      </c>
      <c r="AY24" s="69"/>
      <c r="AZ24" s="69"/>
      <c r="BA24" s="69"/>
      <c r="BB24" s="69"/>
      <c r="BC24" s="69"/>
      <c r="BE24" s="69" t="s">
        <v>314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290</v>
      </c>
      <c r="C25" s="65" t="s">
        <v>291</v>
      </c>
      <c r="D25" s="65" t="s">
        <v>292</v>
      </c>
      <c r="E25" s="65" t="s">
        <v>293</v>
      </c>
      <c r="F25" s="65" t="s">
        <v>285</v>
      </c>
      <c r="H25" s="65"/>
      <c r="I25" s="65" t="s">
        <v>290</v>
      </c>
      <c r="J25" s="65" t="s">
        <v>291</v>
      </c>
      <c r="K25" s="65" t="s">
        <v>292</v>
      </c>
      <c r="L25" s="65" t="s">
        <v>293</v>
      </c>
      <c r="M25" s="65" t="s">
        <v>285</v>
      </c>
      <c r="O25" s="65"/>
      <c r="P25" s="65" t="s">
        <v>290</v>
      </c>
      <c r="Q25" s="65" t="s">
        <v>291</v>
      </c>
      <c r="R25" s="65" t="s">
        <v>292</v>
      </c>
      <c r="S25" s="65" t="s">
        <v>293</v>
      </c>
      <c r="T25" s="65" t="s">
        <v>285</v>
      </c>
      <c r="V25" s="65"/>
      <c r="W25" s="65" t="s">
        <v>290</v>
      </c>
      <c r="X25" s="65" t="s">
        <v>291</v>
      </c>
      <c r="Y25" s="65" t="s">
        <v>292</v>
      </c>
      <c r="Z25" s="65" t="s">
        <v>293</v>
      </c>
      <c r="AA25" s="65" t="s">
        <v>285</v>
      </c>
      <c r="AC25" s="65"/>
      <c r="AD25" s="65" t="s">
        <v>290</v>
      </c>
      <c r="AE25" s="65" t="s">
        <v>291</v>
      </c>
      <c r="AF25" s="65" t="s">
        <v>292</v>
      </c>
      <c r="AG25" s="65" t="s">
        <v>293</v>
      </c>
      <c r="AH25" s="65" t="s">
        <v>285</v>
      </c>
      <c r="AJ25" s="65"/>
      <c r="AK25" s="65" t="s">
        <v>290</v>
      </c>
      <c r="AL25" s="65" t="s">
        <v>291</v>
      </c>
      <c r="AM25" s="65" t="s">
        <v>292</v>
      </c>
      <c r="AN25" s="65" t="s">
        <v>293</v>
      </c>
      <c r="AO25" s="65" t="s">
        <v>285</v>
      </c>
      <c r="AQ25" s="65"/>
      <c r="AR25" s="65" t="s">
        <v>290</v>
      </c>
      <c r="AS25" s="65" t="s">
        <v>291</v>
      </c>
      <c r="AT25" s="65" t="s">
        <v>292</v>
      </c>
      <c r="AU25" s="65" t="s">
        <v>293</v>
      </c>
      <c r="AV25" s="65" t="s">
        <v>285</v>
      </c>
      <c r="AX25" s="65"/>
      <c r="AY25" s="65" t="s">
        <v>290</v>
      </c>
      <c r="AZ25" s="65" t="s">
        <v>291</v>
      </c>
      <c r="BA25" s="65" t="s">
        <v>292</v>
      </c>
      <c r="BB25" s="65" t="s">
        <v>293</v>
      </c>
      <c r="BC25" s="65" t="s">
        <v>285</v>
      </c>
      <c r="BE25" s="65"/>
      <c r="BF25" s="65" t="s">
        <v>290</v>
      </c>
      <c r="BG25" s="65" t="s">
        <v>291</v>
      </c>
      <c r="BH25" s="65" t="s">
        <v>292</v>
      </c>
      <c r="BI25" s="65" t="s">
        <v>293</v>
      </c>
      <c r="BJ25" s="65" t="s">
        <v>285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62.750079999999997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0.78314035999999998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0.67764999999999997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7.6896414999999996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0.75063676000000001</v>
      </c>
      <c r="AJ26" s="65" t="s">
        <v>315</v>
      </c>
      <c r="AK26" s="65">
        <v>320</v>
      </c>
      <c r="AL26" s="65">
        <v>400</v>
      </c>
      <c r="AM26" s="65">
        <v>0</v>
      </c>
      <c r="AN26" s="65">
        <v>1000</v>
      </c>
      <c r="AO26" s="65">
        <v>271.75009999999997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5.3225150000000001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1.2574124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1.2580762999999999</v>
      </c>
    </row>
    <row r="33" spans="1:68" x14ac:dyDescent="0.3">
      <c r="A33" s="70" t="s">
        <v>316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317</v>
      </c>
      <c r="B34" s="69"/>
      <c r="C34" s="69"/>
      <c r="D34" s="69"/>
      <c r="E34" s="69"/>
      <c r="F34" s="69"/>
      <c r="H34" s="69" t="s">
        <v>318</v>
      </c>
      <c r="I34" s="69"/>
      <c r="J34" s="69"/>
      <c r="K34" s="69"/>
      <c r="L34" s="69"/>
      <c r="M34" s="69"/>
      <c r="O34" s="69" t="s">
        <v>319</v>
      </c>
      <c r="P34" s="69"/>
      <c r="Q34" s="69"/>
      <c r="R34" s="69"/>
      <c r="S34" s="69"/>
      <c r="T34" s="69"/>
      <c r="V34" s="69" t="s">
        <v>320</v>
      </c>
      <c r="W34" s="69"/>
      <c r="X34" s="69"/>
      <c r="Y34" s="69"/>
      <c r="Z34" s="69"/>
      <c r="AA34" s="69"/>
      <c r="AC34" s="69" t="s">
        <v>321</v>
      </c>
      <c r="AD34" s="69"/>
      <c r="AE34" s="69"/>
      <c r="AF34" s="69"/>
      <c r="AG34" s="69"/>
      <c r="AH34" s="69"/>
      <c r="AJ34" s="69" t="s">
        <v>322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290</v>
      </c>
      <c r="C35" s="65" t="s">
        <v>291</v>
      </c>
      <c r="D35" s="65" t="s">
        <v>292</v>
      </c>
      <c r="E35" s="65" t="s">
        <v>293</v>
      </c>
      <c r="F35" s="65" t="s">
        <v>285</v>
      </c>
      <c r="H35" s="65"/>
      <c r="I35" s="65" t="s">
        <v>290</v>
      </c>
      <c r="J35" s="65" t="s">
        <v>291</v>
      </c>
      <c r="K35" s="65" t="s">
        <v>292</v>
      </c>
      <c r="L35" s="65" t="s">
        <v>293</v>
      </c>
      <c r="M35" s="65" t="s">
        <v>285</v>
      </c>
      <c r="O35" s="65"/>
      <c r="P35" s="65" t="s">
        <v>290</v>
      </c>
      <c r="Q35" s="65" t="s">
        <v>291</v>
      </c>
      <c r="R35" s="65" t="s">
        <v>292</v>
      </c>
      <c r="S35" s="65" t="s">
        <v>293</v>
      </c>
      <c r="T35" s="65" t="s">
        <v>285</v>
      </c>
      <c r="V35" s="65"/>
      <c r="W35" s="65" t="s">
        <v>290</v>
      </c>
      <c r="X35" s="65" t="s">
        <v>291</v>
      </c>
      <c r="Y35" s="65" t="s">
        <v>292</v>
      </c>
      <c r="Z35" s="65" t="s">
        <v>293</v>
      </c>
      <c r="AA35" s="65" t="s">
        <v>285</v>
      </c>
      <c r="AC35" s="65"/>
      <c r="AD35" s="65" t="s">
        <v>290</v>
      </c>
      <c r="AE35" s="65" t="s">
        <v>291</v>
      </c>
      <c r="AF35" s="65" t="s">
        <v>292</v>
      </c>
      <c r="AG35" s="65" t="s">
        <v>293</v>
      </c>
      <c r="AH35" s="65" t="s">
        <v>285</v>
      </c>
      <c r="AJ35" s="65"/>
      <c r="AK35" s="65" t="s">
        <v>290</v>
      </c>
      <c r="AL35" s="65" t="s">
        <v>291</v>
      </c>
      <c r="AM35" s="65" t="s">
        <v>292</v>
      </c>
      <c r="AN35" s="65" t="s">
        <v>293</v>
      </c>
      <c r="AO35" s="65" t="s">
        <v>285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288.75864000000001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622.66205000000002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2540.8105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1605.5222000000001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49.379641999999997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70.888990000000007</v>
      </c>
    </row>
    <row r="43" spans="1:68" x14ac:dyDescent="0.3">
      <c r="A43" s="70" t="s">
        <v>323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324</v>
      </c>
      <c r="B44" s="69"/>
      <c r="C44" s="69"/>
      <c r="D44" s="69"/>
      <c r="E44" s="69"/>
      <c r="F44" s="69"/>
      <c r="H44" s="69" t="s">
        <v>325</v>
      </c>
      <c r="I44" s="69"/>
      <c r="J44" s="69"/>
      <c r="K44" s="69"/>
      <c r="L44" s="69"/>
      <c r="M44" s="69"/>
      <c r="O44" s="69" t="s">
        <v>326</v>
      </c>
      <c r="P44" s="69"/>
      <c r="Q44" s="69"/>
      <c r="R44" s="69"/>
      <c r="S44" s="69"/>
      <c r="T44" s="69"/>
      <c r="V44" s="69" t="s">
        <v>327</v>
      </c>
      <c r="W44" s="69"/>
      <c r="X44" s="69"/>
      <c r="Y44" s="69"/>
      <c r="Z44" s="69"/>
      <c r="AA44" s="69"/>
      <c r="AC44" s="69" t="s">
        <v>328</v>
      </c>
      <c r="AD44" s="69"/>
      <c r="AE44" s="69"/>
      <c r="AF44" s="69"/>
      <c r="AG44" s="69"/>
      <c r="AH44" s="69"/>
      <c r="AJ44" s="69" t="s">
        <v>329</v>
      </c>
      <c r="AK44" s="69"/>
      <c r="AL44" s="69"/>
      <c r="AM44" s="69"/>
      <c r="AN44" s="69"/>
      <c r="AO44" s="69"/>
      <c r="AQ44" s="69" t="s">
        <v>330</v>
      </c>
      <c r="AR44" s="69"/>
      <c r="AS44" s="69"/>
      <c r="AT44" s="69"/>
      <c r="AU44" s="69"/>
      <c r="AV44" s="69"/>
      <c r="AX44" s="69" t="s">
        <v>331</v>
      </c>
      <c r="AY44" s="69"/>
      <c r="AZ44" s="69"/>
      <c r="BA44" s="69"/>
      <c r="BB44" s="69"/>
      <c r="BC44" s="69"/>
      <c r="BE44" s="69" t="s">
        <v>332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290</v>
      </c>
      <c r="C45" s="65" t="s">
        <v>291</v>
      </c>
      <c r="D45" s="65" t="s">
        <v>292</v>
      </c>
      <c r="E45" s="65" t="s">
        <v>293</v>
      </c>
      <c r="F45" s="65" t="s">
        <v>285</v>
      </c>
      <c r="H45" s="65"/>
      <c r="I45" s="65" t="s">
        <v>290</v>
      </c>
      <c r="J45" s="65" t="s">
        <v>291</v>
      </c>
      <c r="K45" s="65" t="s">
        <v>292</v>
      </c>
      <c r="L45" s="65" t="s">
        <v>293</v>
      </c>
      <c r="M45" s="65" t="s">
        <v>285</v>
      </c>
      <c r="O45" s="65"/>
      <c r="P45" s="65" t="s">
        <v>290</v>
      </c>
      <c r="Q45" s="65" t="s">
        <v>291</v>
      </c>
      <c r="R45" s="65" t="s">
        <v>292</v>
      </c>
      <c r="S45" s="65" t="s">
        <v>293</v>
      </c>
      <c r="T45" s="65" t="s">
        <v>285</v>
      </c>
      <c r="V45" s="65"/>
      <c r="W45" s="65" t="s">
        <v>290</v>
      </c>
      <c r="X45" s="65" t="s">
        <v>291</v>
      </c>
      <c r="Y45" s="65" t="s">
        <v>292</v>
      </c>
      <c r="Z45" s="65" t="s">
        <v>293</v>
      </c>
      <c r="AA45" s="65" t="s">
        <v>285</v>
      </c>
      <c r="AC45" s="65"/>
      <c r="AD45" s="65" t="s">
        <v>290</v>
      </c>
      <c r="AE45" s="65" t="s">
        <v>291</v>
      </c>
      <c r="AF45" s="65" t="s">
        <v>292</v>
      </c>
      <c r="AG45" s="65" t="s">
        <v>293</v>
      </c>
      <c r="AH45" s="65" t="s">
        <v>285</v>
      </c>
      <c r="AJ45" s="65"/>
      <c r="AK45" s="65" t="s">
        <v>290</v>
      </c>
      <c r="AL45" s="65" t="s">
        <v>291</v>
      </c>
      <c r="AM45" s="65" t="s">
        <v>292</v>
      </c>
      <c r="AN45" s="65" t="s">
        <v>293</v>
      </c>
      <c r="AO45" s="65" t="s">
        <v>285</v>
      </c>
      <c r="AQ45" s="65"/>
      <c r="AR45" s="65" t="s">
        <v>290</v>
      </c>
      <c r="AS45" s="65" t="s">
        <v>291</v>
      </c>
      <c r="AT45" s="65" t="s">
        <v>292</v>
      </c>
      <c r="AU45" s="65" t="s">
        <v>293</v>
      </c>
      <c r="AV45" s="65" t="s">
        <v>285</v>
      </c>
      <c r="AX45" s="65"/>
      <c r="AY45" s="65" t="s">
        <v>290</v>
      </c>
      <c r="AZ45" s="65" t="s">
        <v>291</v>
      </c>
      <c r="BA45" s="65" t="s">
        <v>292</v>
      </c>
      <c r="BB45" s="65" t="s">
        <v>293</v>
      </c>
      <c r="BC45" s="65" t="s">
        <v>285</v>
      </c>
      <c r="BE45" s="65"/>
      <c r="BF45" s="65" t="s">
        <v>290</v>
      </c>
      <c r="BG45" s="65" t="s">
        <v>291</v>
      </c>
      <c r="BH45" s="65" t="s">
        <v>292</v>
      </c>
      <c r="BI45" s="65" t="s">
        <v>293</v>
      </c>
      <c r="BJ45" s="65" t="s">
        <v>285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6.8453555000000001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4.6657814999999996</v>
      </c>
      <c r="O46" s="65" t="s">
        <v>333</v>
      </c>
      <c r="P46" s="65">
        <v>600</v>
      </c>
      <c r="Q46" s="65">
        <v>800</v>
      </c>
      <c r="R46" s="65">
        <v>0</v>
      </c>
      <c r="S46" s="65">
        <v>10000</v>
      </c>
      <c r="T46" s="65">
        <v>407.40793000000002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1.0958328999999999E-2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2.0229669000000001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59.59402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41.955689999999997</v>
      </c>
      <c r="AX46" s="65" t="s">
        <v>334</v>
      </c>
      <c r="AY46" s="65"/>
      <c r="AZ46" s="65"/>
      <c r="BA46" s="65"/>
      <c r="BB46" s="65"/>
      <c r="BC46" s="65"/>
      <c r="BE46" s="65" t="s">
        <v>335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30" sqref="G30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338</v>
      </c>
      <c r="B2" s="61" t="s">
        <v>339</v>
      </c>
      <c r="C2" s="61" t="s">
        <v>276</v>
      </c>
      <c r="D2" s="61">
        <v>64</v>
      </c>
      <c r="E2" s="61">
        <v>948.74789999999996</v>
      </c>
      <c r="F2" s="61">
        <v>160.60028</v>
      </c>
      <c r="G2" s="61">
        <v>19.698801</v>
      </c>
      <c r="H2" s="61">
        <v>11.532258000000001</v>
      </c>
      <c r="I2" s="61">
        <v>8.1665419999999997</v>
      </c>
      <c r="J2" s="61">
        <v>31.33447</v>
      </c>
      <c r="K2" s="61">
        <v>17.582697</v>
      </c>
      <c r="L2" s="61">
        <v>13.751773</v>
      </c>
      <c r="M2" s="61">
        <v>12.208724999999999</v>
      </c>
      <c r="N2" s="61">
        <v>1.5719266999999999</v>
      </c>
      <c r="O2" s="61">
        <v>6.8555126</v>
      </c>
      <c r="P2" s="61">
        <v>400.78930000000003</v>
      </c>
      <c r="Q2" s="61">
        <v>12.183505</v>
      </c>
      <c r="R2" s="61">
        <v>252.49922000000001</v>
      </c>
      <c r="S2" s="61">
        <v>51.995182</v>
      </c>
      <c r="T2" s="61">
        <v>2406.0486000000001</v>
      </c>
      <c r="U2" s="61">
        <v>1.5087341999999999</v>
      </c>
      <c r="V2" s="61">
        <v>11.783027000000001</v>
      </c>
      <c r="W2" s="61">
        <v>113.35588</v>
      </c>
      <c r="X2" s="61">
        <v>62.750079999999997</v>
      </c>
      <c r="Y2" s="61">
        <v>0.78314035999999998</v>
      </c>
      <c r="Z2" s="61">
        <v>0.67764999999999997</v>
      </c>
      <c r="AA2" s="61">
        <v>7.6896414999999996</v>
      </c>
      <c r="AB2" s="61">
        <v>0.75063676000000001</v>
      </c>
      <c r="AC2" s="61">
        <v>271.75009999999997</v>
      </c>
      <c r="AD2" s="61">
        <v>5.3225150000000001</v>
      </c>
      <c r="AE2" s="61">
        <v>1.2574124</v>
      </c>
      <c r="AF2" s="61">
        <v>1.2580762999999999</v>
      </c>
      <c r="AG2" s="61">
        <v>288.75864000000001</v>
      </c>
      <c r="AH2" s="61">
        <v>139.62216000000001</v>
      </c>
      <c r="AI2" s="61">
        <v>149.13647</v>
      </c>
      <c r="AJ2" s="61">
        <v>622.66205000000002</v>
      </c>
      <c r="AK2" s="61">
        <v>2540.8105</v>
      </c>
      <c r="AL2" s="61">
        <v>49.379641999999997</v>
      </c>
      <c r="AM2" s="61">
        <v>1605.5222000000001</v>
      </c>
      <c r="AN2" s="61">
        <v>70.888990000000007</v>
      </c>
      <c r="AO2" s="61">
        <v>6.8453555000000001</v>
      </c>
      <c r="AP2" s="61">
        <v>5.0536079999999997</v>
      </c>
      <c r="AQ2" s="61">
        <v>1.7917472999999999</v>
      </c>
      <c r="AR2" s="61">
        <v>4.6657814999999996</v>
      </c>
      <c r="AS2" s="61">
        <v>407.40793000000002</v>
      </c>
      <c r="AT2" s="61">
        <v>1.0958328999999999E-2</v>
      </c>
      <c r="AU2" s="61">
        <v>2.0229669000000001</v>
      </c>
      <c r="AV2" s="61">
        <v>59.59402</v>
      </c>
      <c r="AW2" s="61">
        <v>41.955689999999997</v>
      </c>
      <c r="AX2" s="61">
        <v>0.10305205000000001</v>
      </c>
      <c r="AY2" s="61">
        <v>0.40213227000000001</v>
      </c>
      <c r="AZ2" s="61">
        <v>183.64332999999999</v>
      </c>
      <c r="BA2" s="61">
        <v>17.174084000000001</v>
      </c>
      <c r="BB2" s="61">
        <v>4.7011469999999997</v>
      </c>
      <c r="BC2" s="61">
        <v>5.8241860000000001</v>
      </c>
      <c r="BD2" s="61">
        <v>6.6334834000000003</v>
      </c>
      <c r="BE2" s="61">
        <v>0.30501234999999999</v>
      </c>
      <c r="BF2" s="61">
        <v>1.6284749999999999</v>
      </c>
      <c r="BG2" s="61">
        <v>5.7591404999999998E-4</v>
      </c>
      <c r="BH2" s="61">
        <v>4.9703693999999998E-3</v>
      </c>
      <c r="BI2" s="61">
        <v>4.1584179999999997E-3</v>
      </c>
      <c r="BJ2" s="61">
        <v>2.3157982000000001E-2</v>
      </c>
      <c r="BK2" s="61">
        <v>4.4301083000000002E-5</v>
      </c>
      <c r="BL2" s="61">
        <v>0.14550173</v>
      </c>
      <c r="BM2" s="61">
        <v>1.6116568</v>
      </c>
      <c r="BN2" s="61">
        <v>0.50276129999999997</v>
      </c>
      <c r="BO2" s="61">
        <v>31.392804999999999</v>
      </c>
      <c r="BP2" s="61">
        <v>5.0538116000000004</v>
      </c>
      <c r="BQ2" s="61">
        <v>10.5278635</v>
      </c>
      <c r="BR2" s="61">
        <v>38.10378</v>
      </c>
      <c r="BS2" s="61">
        <v>16.588933999999998</v>
      </c>
      <c r="BT2" s="61">
        <v>6.2408950000000001</v>
      </c>
      <c r="BU2" s="61">
        <v>5.9391930000000002E-2</v>
      </c>
      <c r="BV2" s="61">
        <v>1.3421594E-2</v>
      </c>
      <c r="BW2" s="61">
        <v>0.41504425</v>
      </c>
      <c r="BX2" s="61">
        <v>0.56752860000000005</v>
      </c>
      <c r="BY2" s="61">
        <v>6.2211427999999999E-2</v>
      </c>
      <c r="BZ2" s="61">
        <v>3.4219399999999998E-4</v>
      </c>
      <c r="CA2" s="61">
        <v>0.59144059999999998</v>
      </c>
      <c r="CB2" s="61">
        <v>4.8477015999999996E-3</v>
      </c>
      <c r="CC2" s="61">
        <v>7.8530564999999997E-2</v>
      </c>
      <c r="CD2" s="61">
        <v>0.37245790000000001</v>
      </c>
      <c r="CE2" s="61">
        <v>2.5531376000000001E-2</v>
      </c>
      <c r="CF2" s="61">
        <v>5.6009676000000001E-2</v>
      </c>
      <c r="CG2" s="61">
        <v>4.9500000000000003E-7</v>
      </c>
      <c r="CH2" s="61">
        <v>7.5478124999999998E-3</v>
      </c>
      <c r="CI2" s="61">
        <v>7.7246405000000002E-8</v>
      </c>
      <c r="CJ2" s="61">
        <v>0.98362815000000003</v>
      </c>
      <c r="CK2" s="61">
        <v>6.0520913000000004E-3</v>
      </c>
      <c r="CL2" s="61">
        <v>0.66122292999999999</v>
      </c>
      <c r="CM2" s="61">
        <v>1.5671265999999999</v>
      </c>
      <c r="CN2" s="61">
        <v>992.65099999999995</v>
      </c>
      <c r="CO2" s="61">
        <v>1761.5032000000001</v>
      </c>
      <c r="CP2" s="61">
        <v>1017.529</v>
      </c>
      <c r="CQ2" s="61">
        <v>400.38486</v>
      </c>
      <c r="CR2" s="61">
        <v>215.21686</v>
      </c>
      <c r="CS2" s="61">
        <v>187.71178</v>
      </c>
      <c r="CT2" s="61">
        <v>987.25463999999999</v>
      </c>
      <c r="CU2" s="61">
        <v>622.76340000000005</v>
      </c>
      <c r="CV2" s="61">
        <v>586.93084999999996</v>
      </c>
      <c r="CW2" s="61">
        <v>654.60429999999997</v>
      </c>
      <c r="CX2" s="61">
        <v>202.98148</v>
      </c>
      <c r="CY2" s="61">
        <v>1301.5043000000001</v>
      </c>
      <c r="CZ2" s="61">
        <v>594.82690000000002</v>
      </c>
      <c r="DA2" s="61">
        <v>1492.5054</v>
      </c>
      <c r="DB2" s="61">
        <v>1447.8812</v>
      </c>
      <c r="DC2" s="61">
        <v>1946.6443999999999</v>
      </c>
      <c r="DD2" s="61">
        <v>3344.1493999999998</v>
      </c>
      <c r="DE2" s="61">
        <v>729.63279999999997</v>
      </c>
      <c r="DF2" s="61">
        <v>1625.8307</v>
      </c>
      <c r="DG2" s="61">
        <v>739.99580000000003</v>
      </c>
      <c r="DH2" s="61">
        <v>78.944084000000004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17.174084000000001</v>
      </c>
      <c r="B6">
        <f>BB2</f>
        <v>4.7011469999999997</v>
      </c>
      <c r="C6">
        <f>BC2</f>
        <v>5.8241860000000001</v>
      </c>
      <c r="D6">
        <f>BD2</f>
        <v>6.6334834000000003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3" sqref="B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21057</v>
      </c>
      <c r="C2" s="56">
        <f ca="1">YEAR(TODAY())-YEAR(B2)+IF(TODAY()&gt;=DATE(YEAR(TODAY()),MONTH(B2),DAY(B2)),0,-1)</f>
        <v>64</v>
      </c>
      <c r="E2" s="52">
        <v>166.6</v>
      </c>
      <c r="F2" s="53" t="s">
        <v>275</v>
      </c>
      <c r="G2" s="52">
        <v>80.099999999999994</v>
      </c>
      <c r="H2" s="51" t="s">
        <v>40</v>
      </c>
      <c r="I2" s="72">
        <f>ROUND(G3/E3^2,1)</f>
        <v>28.9</v>
      </c>
    </row>
    <row r="3" spans="1:9" x14ac:dyDescent="0.3">
      <c r="E3" s="51">
        <f>E2/100</f>
        <v>1.6659999999999999</v>
      </c>
      <c r="F3" s="51" t="s">
        <v>39</v>
      </c>
      <c r="G3" s="51">
        <f>G2</f>
        <v>80.099999999999994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44489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조종만, ID : H1900939)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10월 20일 15:47:01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23" sqref="Y2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44489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64</v>
      </c>
      <c r="G12" s="137"/>
      <c r="H12" s="137"/>
      <c r="I12" s="137"/>
      <c r="K12" s="128">
        <f>'개인정보 및 신체계측 입력'!E2</f>
        <v>166.6</v>
      </c>
      <c r="L12" s="129"/>
      <c r="M12" s="122">
        <f>'개인정보 및 신체계측 입력'!G2</f>
        <v>80.099999999999994</v>
      </c>
      <c r="N12" s="123"/>
      <c r="O12" s="118" t="s">
        <v>270</v>
      </c>
      <c r="P12" s="112"/>
      <c r="Q12" s="115">
        <f>'개인정보 및 신체계측 입력'!I2</f>
        <v>28.9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조종만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75.885999999999996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9.3079999999999998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14.805999999999999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16.399999999999999</v>
      </c>
      <c r="L72" s="36" t="s">
        <v>52</v>
      </c>
      <c r="M72" s="36">
        <f>ROUND('DRIs DATA'!K8,1)</f>
        <v>6.9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33.67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98.19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62.75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50.04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36.090000000000003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169.39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68.45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2021-10-20T07:01:01Z</dcterms:modified>
</cp:coreProperties>
</file>