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<sst xmlns="http://schemas.openxmlformats.org/spreadsheetml/2006/main" count="692" uniqueCount="337">
  <si>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</si>
  <si>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</si>
  <si>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</si>
  <si>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</si>
  <si>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</si>
  <si>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</si>
  <si>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</si>
  <si>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</si>
  <si>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</si>
  <si>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</si>
  <si>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</si>
  <si>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</si>
  <si>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</si>
  <si>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</si>
  <si>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</si>
  <si>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</si>
  <si>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</si>
  <si>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</si>
  <si>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</si>
  <si>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</si>
  <si>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</si>
  <si>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</si>
  <si>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</si>
  <si>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</si>
  <si>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</si>
  <si>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</si>
  <si>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</si>
  <si>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</si>
  <si>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</si>
  <si>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</si>
  <si>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</si>
  <si>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</si>
  <si>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</si>
  <si>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</si>
  <si>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</si>
  <si>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</si>
  <si>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</si>
  <si>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</si>
  <si>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</si>
  <si>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</si>
  <si>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</si>
  <si>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</si>
  <si>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</si>
  <si>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</si>
  <si>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</si>
  <si>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</si>
  <si>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</si>
  <si>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</si>
  <si>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</si>
  <si>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</si>
  <si>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</si>
  <si>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</si>
  <si>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</si>
  <si>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</si>
  <si>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</si>
  <si>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</si>
  <si>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</si>
  <si>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</si>
  <si>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</si>
  <si>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</si>
  <si>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</si>
  <si>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</si>
  <si>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</si>
  <si>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</si>
  <si>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</si>
  <si>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</si>
  <si>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</si>
  <si>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</si>
  <si>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</si>
  <si>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</si>
  <si>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</si>
  <si>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</si>
  <si>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</si>
  <si>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</si>
  <si>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</si>
  <si>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</si>
  <si>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</si>
  <si>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</si>
  <si>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</si>
  <si>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</si>
  <si>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</si>
  <si>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</si>
  <si>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</si>
  <si>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</si>
  <si>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</si>
  <si>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</si>
  <si>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</si>
  <si>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</si>
  <si>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</si>
  <si>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</si>
  <si>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</si>
  <si>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</si>
  <si>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</si>
  <si>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</si>
  <si>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</si>
  <si>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</si>
  <si>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</si>
  <si>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</si>
  <si>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</si>
  <si>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</si>
  <si>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</si>
  <si>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</si>
  <si>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</si>
  <si>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</si>
  <si>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</si>
  <si>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</si>
  <si>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</si>
  <si>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</si>
  <si>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</si>
  <si>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</si>
  <si>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</si>
  <si>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</si>
  <si>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</si>
  <si>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</si>
  <si>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</si>
  <si>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</si>
  <si>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</si>
  <si>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</si>
  <si>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</si>
  <si>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</si>
  <si>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</si>
  <si>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</si>
  <si>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</si>
  <si>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</si>
  <si>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</si>
  <si>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</si>
  <si>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</si>
  <si>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</si>
  <si>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</si>
  <si>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</si>
  <si>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</si>
  <si>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</si>
  <si>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</si>
  <si>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</si>
  <si>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</si>
  <si>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</si>
  <si>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</si>
  <si>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</si>
  <si>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</si>
  <si>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</si>
  <si>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</si>
  <si>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</si>
  <si>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</si>
  <si>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</si>
  <si>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</si>
  <si>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</si>
  <si>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</si>
  <si>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</si>
  <si>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</si>
  <si>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</si>
  <si>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</si>
  <si>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</si>
  <si>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</si>
  <si>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</si>
  <si>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</si>
  <si>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</si>
  <si>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</si>
  <si>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</si>
  <si>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</si>
  <si>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</si>
  <si>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</si>
  <si>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</si>
  <si>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</si>
  <si>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</si>
  <si>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</si>
  <si>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</si>
  <si>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</si>
  <si>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</si>
  <si>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</si>
  <si>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</si>
  <si>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</si>
  <si>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</si>
  <si>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</si>
  <si>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</si>
  <si>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</si>
  <si>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</si>
  <si>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</si>
  <si>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</si>
  <si>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</si>
  <si>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</si>
  <si>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</si>
  <si>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</si>
  <si>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</si>
  <si>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</si>
  <si>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</si>
  <si>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</si>
  <si>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</si>
  <si>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</si>
  <si>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</si>
  <si>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</si>
  <si>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</si>
  <si>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</si>
  <si>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</si>
  <si>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</si>
  <si>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</si>
  <si>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</si>
  <si>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</si>
  <si>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</si>
  <si>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</si>
  <si>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</si>
  <si>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</si>
  <si>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</si>
  <si>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</si>
  <si>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</si>
  <si>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</si>
  <si>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</si>
  <si>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</si>
  <si>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</si>
  <si>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</si>
  <si>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</si>
  <si>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</si>
  <si>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</si>
  <si>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</si>
  <si>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</si>
  <si>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</si>
  <si>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</si>
  <si>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</si>
  <si>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</si>
  <si>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</si>
  <si>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</si>
  <si>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</si>
  <si>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</si>
  <si>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</si>
  <si>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</si>
  <si>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</si>
  <si>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</si>
  <si>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</si>
  <si>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</si>
  <si>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</si>
  <si>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</si>
  <si>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</si>
  <si>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</si>
  <si>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</si>
  <si>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</si>
  <si>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</si>
  <si>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</si>
  <si>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</si>
  <si>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</si>
  <si>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</si>
  <si>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</si>
  <si>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</si>
  <si>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</si>
  <si>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</si>
  <si>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</si>
  <si>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</si>
  <si>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</si>
  <si>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</si>
  <si>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</si>
  <si>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</si>
  <si>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</si>
  <si>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</si>
  <si>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</si>
  <si>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</si>
  <si>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</si>
  <si>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</si>
  <si>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</si>
  <si>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</si>
  <si>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</si>
  <si>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</si>
  <si>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</si>
  <si>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</si>
  <si>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</si>
  <si>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</si>
  <si>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</si>
  <si>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</si>
  <si>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</si>
  <si>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</si>
  <si>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</si>
  <si>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</si>
  <si>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</si>
  <si>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</si>
  <si>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</si>
  <si>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</si>
  <si>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</si>
  <si>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</si>
  <si>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</si>
  <si>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</si>
  <si>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</si>
  <si>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</si>
  <si>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</si>
  <si>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</si>
  <si>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</si>
  <si>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</si>
  <si>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</si>
  <si>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</si>
  <si>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</si>
  <si>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</si>
  <si>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</si>
  <si>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</si>
  <si>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</si>
  <si>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</si>
  <si>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</si>
  <si>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</si>
  <si>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</si>
  <si>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</si>
  <si>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</si>
  <si>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</si>
  <si>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</si>
  <si>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</si>
  <si>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</si>
  <si>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</si>
  <si>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</si>
  <si>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</si>
  <si>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</si>
  <si>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</si>
  <si>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</si>
  <si>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</si>
  <si>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</si>
  <si>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</si>
  <si>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</si>
  <si>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</si>
  <si>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</si>
  <si>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</si>
  <si>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</si>
  <si>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</si>
  <si>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</si>
  <si>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</si>
  <si>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</si>
  <si>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</si>
  <si>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</si>
  <si>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</si>
  <si>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</si>
  <si>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</si>
  <si>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</si>
  <si>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</si>
  <si>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</si>
  <si>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</si>
  <si>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</si>
  <si>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</si>
  <si>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</si>
  <si>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</si>
  <si>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</si>
  <si>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</si>
  <si>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H1900941</t>
  </si>
  <si>
    <t>박명순</t>
  </si>
  <si>
    <t>(설문지 : FFQ 95문항 설문지, 사용자 : 박명순, ID : H1900941)</t>
  </si>
  <si>
    <t>2021년 10월 21일 11:13:40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</si>
</sst>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36.722175999999997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49424"/>
        <c:axId val="489846680"/>
      </c:barChart>
      <c:catAx>
        <c:axId val="48984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46680"/>
        <c:crosses val="autoZero"/>
        <c:auto val="1"/>
        <c:lblAlgn val="ctr"/>
        <c:lblOffset val="100"/>
        <c:noMultiLvlLbl val="0"/>
      </c:catAx>
      <c:valAx>
        <c:axId val="48984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4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1.4597133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50408"/>
        <c:axId val="492951976"/>
      </c:barChart>
      <c:catAx>
        <c:axId val="49295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51976"/>
        <c:crosses val="autoZero"/>
        <c:auto val="1"/>
        <c:lblAlgn val="ctr"/>
        <c:lblOffset val="100"/>
        <c:noMultiLvlLbl val="0"/>
      </c:catAx>
      <c:valAx>
        <c:axId val="49295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5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3.0998511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50800"/>
        <c:axId val="492954720"/>
      </c:barChart>
      <c:catAx>
        <c:axId val="49295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54720"/>
        <c:crosses val="autoZero"/>
        <c:auto val="1"/>
        <c:lblAlgn val="ctr"/>
        <c:lblOffset val="100"/>
        <c:noMultiLvlLbl val="0"/>
      </c:catAx>
      <c:valAx>
        <c:axId val="49295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5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679.19979999999998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52760"/>
        <c:axId val="492955112"/>
      </c:barChart>
      <c:catAx>
        <c:axId val="49295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55112"/>
        <c:crosses val="autoZero"/>
        <c:auto val="1"/>
        <c:lblAlgn val="ctr"/>
        <c:lblOffset val="100"/>
        <c:noMultiLvlLbl val="0"/>
      </c:catAx>
      <c:valAx>
        <c:axId val="49295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5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2284.5212000000001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55504"/>
        <c:axId val="492956288"/>
      </c:barChart>
      <c:catAx>
        <c:axId val="49295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56288"/>
        <c:crosses val="autoZero"/>
        <c:auto val="1"/>
        <c:lblAlgn val="ctr"/>
        <c:lblOffset val="100"/>
        <c:noMultiLvlLbl val="0"/>
      </c:catAx>
      <c:valAx>
        <c:axId val="492956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5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111.08408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53936"/>
        <c:axId val="492956680"/>
      </c:barChart>
      <c:catAx>
        <c:axId val="49295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56680"/>
        <c:crosses val="autoZero"/>
        <c:auto val="1"/>
        <c:lblAlgn val="ctr"/>
        <c:lblOffset val="100"/>
        <c:noMultiLvlLbl val="0"/>
      </c:catAx>
      <c:valAx>
        <c:axId val="49295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5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87.189099999999996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54328"/>
        <c:axId val="490609088"/>
      </c:barChart>
      <c:catAx>
        <c:axId val="49295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09088"/>
        <c:crosses val="autoZero"/>
        <c:auto val="1"/>
        <c:lblAlgn val="ctr"/>
        <c:lblOffset val="100"/>
        <c:noMultiLvlLbl val="0"/>
      </c:catAx>
      <c:valAx>
        <c:axId val="49060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54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6.4449395999999997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11048"/>
        <c:axId val="489847856"/>
      </c:barChart>
      <c:catAx>
        <c:axId val="49061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47856"/>
        <c:crosses val="autoZero"/>
        <c:auto val="1"/>
        <c:lblAlgn val="ctr"/>
        <c:lblOffset val="100"/>
        <c:noMultiLvlLbl val="0"/>
      </c:catAx>
      <c:valAx>
        <c:axId val="489847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1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1863.9475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57520"/>
        <c:axId val="562762616"/>
      </c:barChart>
      <c:catAx>
        <c:axId val="56275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62616"/>
        <c:crosses val="autoZero"/>
        <c:auto val="1"/>
        <c:lblAlgn val="ctr"/>
        <c:lblOffset val="100"/>
        <c:noMultiLvlLbl val="0"/>
      </c:catAx>
      <c:valAx>
        <c:axId val="5627626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5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0.27822839999999999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62224"/>
        <c:axId val="562763400"/>
      </c:barChart>
      <c:catAx>
        <c:axId val="56276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63400"/>
        <c:crosses val="autoZero"/>
        <c:auto val="1"/>
        <c:lblAlgn val="ctr"/>
        <c:lblOffset val="100"/>
        <c:noMultiLvlLbl val="0"/>
      </c:catAx>
      <c:valAx>
        <c:axId val="56276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6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2.2752020000000002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64576"/>
        <c:axId val="562761048"/>
      </c:barChart>
      <c:catAx>
        <c:axId val="56276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61048"/>
        <c:crosses val="autoZero"/>
        <c:auto val="1"/>
        <c:lblAlgn val="ctr"/>
        <c:lblOffset val="100"/>
        <c:noMultiLvlLbl val="0"/>
      </c:catAx>
      <c:valAx>
        <c:axId val="562761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6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19.763824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852168"/>
        <c:axId val="489852560"/>
      </c:barChart>
      <c:catAx>
        <c:axId val="48985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852560"/>
        <c:crosses val="autoZero"/>
        <c:auto val="1"/>
        <c:lblAlgn val="ctr"/>
        <c:lblOffset val="100"/>
        <c:noMultiLvlLbl val="0"/>
      </c:catAx>
      <c:valAx>
        <c:axId val="489852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85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115.22696999999999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59480"/>
        <c:axId val="562763792"/>
      </c:barChart>
      <c:catAx>
        <c:axId val="56275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63792"/>
        <c:crosses val="autoZero"/>
        <c:auto val="1"/>
        <c:lblAlgn val="ctr"/>
        <c:lblOffset val="100"/>
        <c:noMultiLvlLbl val="0"/>
      </c:catAx>
      <c:valAx>
        <c:axId val="56276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59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39.440300000000001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61440"/>
        <c:axId val="562764968"/>
      </c:barChart>
      <c:catAx>
        <c:axId val="56276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64968"/>
        <c:crosses val="autoZero"/>
        <c:auto val="1"/>
        <c:lblAlgn val="ctr"/>
        <c:lblOffset val="100"/>
        <c:noMultiLvlLbl val="0"/>
      </c:catAx>
      <c:valAx>
        <c:axId val="5627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6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7.7530000000000001</c:v>
                </c:pt>
                <c:pt idx="1">
                  <c:v>12.507999999999999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757912"/>
        <c:axId val="562763008"/>
      </c:barChart>
      <c:catAx>
        <c:axId val="56275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763008"/>
        <c:crosses val="autoZero"/>
        <c:auto val="1"/>
        <c:lblAlgn val="ctr"/>
        <c:lblOffset val="100"/>
        <c:noMultiLvlLbl val="0"/>
      </c:catAx>
      <c:valAx>
        <c:axId val="56276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5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4.9242319999999999</c:v>
                </c:pt>
                <c:pt idx="1">
                  <c:v>6.5161990000000003</c:v>
                </c:pt>
                <c:pt idx="2">
                  <c:v>6.7231702999999996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406.68466000000001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758696"/>
        <c:axId val="563373936"/>
      </c:barChart>
      <c:catAx>
        <c:axId val="56275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73936"/>
        <c:crosses val="autoZero"/>
        <c:auto val="1"/>
        <c:lblAlgn val="ctr"/>
        <c:lblOffset val="100"/>
        <c:noMultiLvlLbl val="0"/>
      </c:catAx>
      <c:valAx>
        <c:axId val="563373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7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12.201159499999999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74720"/>
        <c:axId val="563375896"/>
      </c:barChart>
      <c:catAx>
        <c:axId val="56337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75896"/>
        <c:crosses val="autoZero"/>
        <c:auto val="1"/>
        <c:lblAlgn val="ctr"/>
        <c:lblOffset val="100"/>
        <c:noMultiLvlLbl val="0"/>
      </c:catAx>
      <c:valAx>
        <c:axId val="56337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77.680999999999997</c:v>
                </c:pt>
                <c:pt idx="1">
                  <c:v>8.7789999999999999</c:v>
                </c:pt>
                <c:pt idx="2">
                  <c:v>13.54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3374328"/>
        <c:axId val="563375112"/>
      </c:barChart>
      <c:catAx>
        <c:axId val="563374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75112"/>
        <c:crosses val="autoZero"/>
        <c:auto val="1"/>
        <c:lblAlgn val="ctr"/>
        <c:lblOffset val="100"/>
        <c:noMultiLvlLbl val="0"/>
      </c:catAx>
      <c:valAx>
        <c:axId val="56337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7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1193.5034000000001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78248"/>
        <c:axId val="563373152"/>
      </c:barChart>
      <c:catAx>
        <c:axId val="56337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73152"/>
        <c:crosses val="autoZero"/>
        <c:auto val="1"/>
        <c:lblAlgn val="ctr"/>
        <c:lblOffset val="100"/>
        <c:noMultiLvlLbl val="0"/>
      </c:catAx>
      <c:valAx>
        <c:axId val="563373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78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130.18004999999999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75504"/>
        <c:axId val="563379424"/>
      </c:barChart>
      <c:catAx>
        <c:axId val="56337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79424"/>
        <c:crosses val="autoZero"/>
        <c:auto val="1"/>
        <c:lblAlgn val="ctr"/>
        <c:lblOffset val="100"/>
        <c:noMultiLvlLbl val="0"/>
      </c:catAx>
      <c:valAx>
        <c:axId val="563379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7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369.69875999999999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71976"/>
        <c:axId val="563377856"/>
      </c:barChart>
      <c:catAx>
        <c:axId val="563371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77856"/>
        <c:crosses val="autoZero"/>
        <c:auto val="1"/>
        <c:lblAlgn val="ctr"/>
        <c:lblOffset val="100"/>
        <c:noMultiLvlLbl val="0"/>
      </c:catAx>
      <c:valAx>
        <c:axId val="56337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7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1.7029681999999999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06344"/>
        <c:axId val="490613400"/>
      </c:barChart>
      <c:catAx>
        <c:axId val="49060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13400"/>
        <c:crosses val="autoZero"/>
        <c:auto val="1"/>
        <c:lblAlgn val="ctr"/>
        <c:lblOffset val="100"/>
        <c:noMultiLvlLbl val="0"/>
      </c:catAx>
      <c:valAx>
        <c:axId val="49061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0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4048.7860999999998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376680"/>
        <c:axId val="563372368"/>
      </c:barChart>
      <c:catAx>
        <c:axId val="56337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372368"/>
        <c:crosses val="autoZero"/>
        <c:auto val="1"/>
        <c:lblAlgn val="ctr"/>
        <c:lblOffset val="100"/>
        <c:noMultiLvlLbl val="0"/>
      </c:catAx>
      <c:valAx>
        <c:axId val="56337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37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10.657489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14448"/>
        <c:axId val="563820328"/>
      </c:barChart>
      <c:catAx>
        <c:axId val="56381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820328"/>
        <c:crosses val="autoZero"/>
        <c:auto val="1"/>
        <c:lblAlgn val="ctr"/>
        <c:lblOffset val="100"/>
        <c:noMultiLvlLbl val="0"/>
      </c:catAx>
      <c:valAx>
        <c:axId val="56382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1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1.1176059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815624"/>
        <c:axId val="563821504"/>
      </c:barChart>
      <c:catAx>
        <c:axId val="563815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821504"/>
        <c:crosses val="autoZero"/>
        <c:auto val="1"/>
        <c:lblAlgn val="ctr"/>
        <c:lblOffset val="100"/>
        <c:noMultiLvlLbl val="0"/>
      </c:catAx>
      <c:valAx>
        <c:axId val="56382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815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234.31413000000001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09480"/>
        <c:axId val="490613792"/>
      </c:barChart>
      <c:catAx>
        <c:axId val="490609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13792"/>
        <c:crosses val="autoZero"/>
        <c:auto val="1"/>
        <c:lblAlgn val="ctr"/>
        <c:lblOffset val="100"/>
        <c:noMultiLvlLbl val="0"/>
      </c:catAx>
      <c:valAx>
        <c:axId val="490613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0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0.8050136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11832"/>
        <c:axId val="490607128"/>
      </c:barChart>
      <c:catAx>
        <c:axId val="49061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07128"/>
        <c:crosses val="autoZero"/>
        <c:auto val="1"/>
        <c:lblAlgn val="ctr"/>
        <c:lblOffset val="100"/>
        <c:noMultiLvlLbl val="0"/>
      </c:catAx>
      <c:valAx>
        <c:axId val="490607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1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11.037105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08696"/>
        <c:axId val="490607520"/>
      </c:barChart>
      <c:catAx>
        <c:axId val="49060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07520"/>
        <c:crosses val="autoZero"/>
        <c:auto val="1"/>
        <c:lblAlgn val="ctr"/>
        <c:lblOffset val="100"/>
        <c:noMultiLvlLbl val="0"/>
      </c:catAx>
      <c:valAx>
        <c:axId val="49060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0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1.1176059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08304"/>
        <c:axId val="490612616"/>
      </c:barChart>
      <c:catAx>
        <c:axId val="49060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12616"/>
        <c:crosses val="autoZero"/>
        <c:auto val="1"/>
        <c:lblAlgn val="ctr"/>
        <c:lblOffset val="100"/>
        <c:noMultiLvlLbl val="0"/>
      </c:catAx>
      <c:valAx>
        <c:axId val="49061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0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409.37905999999998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0610264"/>
        <c:axId val="490610656"/>
      </c:barChart>
      <c:catAx>
        <c:axId val="49061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0610656"/>
        <c:crosses val="autoZero"/>
        <c:auto val="1"/>
        <c:lblAlgn val="ctr"/>
        <c:lblOffset val="100"/>
        <c:noMultiLvlLbl val="0"/>
      </c:catAx>
      <c:valAx>
        <c:axId val="49061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061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3.4847307000000001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953152"/>
        <c:axId val="492949624"/>
      </c:barChart>
      <c:catAx>
        <c:axId val="49295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949624"/>
        <c:crosses val="autoZero"/>
        <c:auto val="1"/>
        <c:lblAlgn val="ctr"/>
        <c:lblOffset val="100"/>
        <c:noMultiLvlLbl val="0"/>
      </c:catAx>
      <c:valAx>
        <c:axId val="492949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95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박명순, ID : H1900941)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21일 11:13:40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1193.5034000000001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36.722175999999997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19.763824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77.680999999999997</v>
      </c>
      <c r="G8" s="59">
        <f>'DRIs DATA 입력'!G8</f>
        <v>8.7789999999999999</v>
      </c>
      <c r="H8" s="59">
        <f>'DRIs DATA 입력'!H8</f>
        <v>13.54</v>
      </c>
      <c r="I8" s="46"/>
      <c r="J8" s="59" t="s">
        <v>215</v>
      </c>
      <c r="K8" s="59">
        <f>'DRIs DATA 입력'!K8</f>
        <v>7.7530000000000001</v>
      </c>
      <c r="L8" s="59">
        <f>'DRIs DATA 입력'!L8</f>
        <v>12.507999999999999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406.68466000000001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12.201159499999999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1.7029681999999999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234.31413000000001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130.18004999999999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1.0915672000000001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0.8050136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11.037105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1.1176059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409.37905999999998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3.4847307000000001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1.4597133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3.0998511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369.69875999999999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679.19979999999998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4048.7860999999998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2284.5212000000001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111.08408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87.189099999999996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10.657489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6.4449395999999997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1863.9475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0.27822839999999999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2.2752020000000002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115.22696999999999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39.440300000000001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1" sqref="L6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276</v>
      </c>
      <c r="B1" s="61" t="s">
        <v>335</v>
      </c>
      <c r="G1" s="62" t="s">
        <v>277</v>
      </c>
      <c r="H1" s="61" t="s">
        <v>336</v>
      </c>
    </row>
    <row r="3" spans="1:27" x14ac:dyDescent="0.3">
      <c r="A3" s="68" t="s">
        <v>278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279</v>
      </c>
      <c r="B4" s="67"/>
      <c r="C4" s="67"/>
      <c r="E4" s="69" t="s">
        <v>280</v>
      </c>
      <c r="F4" s="70"/>
      <c r="G4" s="70"/>
      <c r="H4" s="71"/>
      <c r="J4" s="69" t="s">
        <v>281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282</v>
      </c>
      <c r="V4" s="67"/>
      <c r="W4" s="67"/>
      <c r="X4" s="67"/>
      <c r="Y4" s="67"/>
      <c r="Z4" s="67"/>
    </row>
    <row r="5" spans="1:27" x14ac:dyDescent="0.3">
      <c r="A5" s="65"/>
      <c r="B5" s="65" t="s">
        <v>283</v>
      </c>
      <c r="C5" s="65" t="s">
        <v>284</v>
      </c>
      <c r="E5" s="65"/>
      <c r="F5" s="65" t="s">
        <v>49</v>
      </c>
      <c r="G5" s="65" t="s">
        <v>285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289</v>
      </c>
      <c r="Q5" s="65" t="s">
        <v>290</v>
      </c>
      <c r="R5" s="65" t="s">
        <v>291</v>
      </c>
      <c r="S5" s="65" t="s">
        <v>284</v>
      </c>
      <c r="U5" s="65"/>
      <c r="V5" s="65" t="s">
        <v>288</v>
      </c>
      <c r="W5" s="65" t="s">
        <v>289</v>
      </c>
      <c r="X5" s="65" t="s">
        <v>290</v>
      </c>
      <c r="Y5" s="65" t="s">
        <v>291</v>
      </c>
      <c r="Z5" s="65" t="s">
        <v>284</v>
      </c>
    </row>
    <row r="6" spans="1:27" x14ac:dyDescent="0.3">
      <c r="A6" s="65" t="s">
        <v>279</v>
      </c>
      <c r="B6" s="65">
        <v>1800</v>
      </c>
      <c r="C6" s="65">
        <v>1193.5034000000001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36.722175999999997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19.763824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295</v>
      </c>
      <c r="K7" s="65">
        <v>1</v>
      </c>
      <c r="L7" s="65">
        <v>10</v>
      </c>
    </row>
    <row r="8" spans="1:27" x14ac:dyDescent="0.3">
      <c r="E8" s="65" t="s">
        <v>296</v>
      </c>
      <c r="F8" s="65">
        <v>77.680999999999997</v>
      </c>
      <c r="G8" s="65">
        <v>8.7789999999999999</v>
      </c>
      <c r="H8" s="65">
        <v>13.54</v>
      </c>
      <c r="J8" s="65" t="s">
        <v>296</v>
      </c>
      <c r="K8" s="65">
        <v>7.7530000000000001</v>
      </c>
      <c r="L8" s="65">
        <v>12.507999999999999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298</v>
      </c>
      <c r="B14" s="67"/>
      <c r="C14" s="67"/>
      <c r="D14" s="67"/>
      <c r="E14" s="67"/>
      <c r="F14" s="67"/>
      <c r="H14" s="67" t="s">
        <v>299</v>
      </c>
      <c r="I14" s="67"/>
      <c r="J14" s="67"/>
      <c r="K14" s="67"/>
      <c r="L14" s="67"/>
      <c r="M14" s="67"/>
      <c r="O14" s="67" t="s">
        <v>300</v>
      </c>
      <c r="P14" s="67"/>
      <c r="Q14" s="67"/>
      <c r="R14" s="67"/>
      <c r="S14" s="67"/>
      <c r="T14" s="67"/>
      <c r="V14" s="67" t="s">
        <v>301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289</v>
      </c>
      <c r="D15" s="65" t="s">
        <v>290</v>
      </c>
      <c r="E15" s="65" t="s">
        <v>291</v>
      </c>
      <c r="F15" s="65" t="s">
        <v>284</v>
      </c>
      <c r="H15" s="65"/>
      <c r="I15" s="65" t="s">
        <v>288</v>
      </c>
      <c r="J15" s="65" t="s">
        <v>289</v>
      </c>
      <c r="K15" s="65" t="s">
        <v>290</v>
      </c>
      <c r="L15" s="65" t="s">
        <v>291</v>
      </c>
      <c r="M15" s="65" t="s">
        <v>284</v>
      </c>
      <c r="O15" s="65"/>
      <c r="P15" s="65" t="s">
        <v>288</v>
      </c>
      <c r="Q15" s="65" t="s">
        <v>289</v>
      </c>
      <c r="R15" s="65" t="s">
        <v>290</v>
      </c>
      <c r="S15" s="65" t="s">
        <v>291</v>
      </c>
      <c r="T15" s="65" t="s">
        <v>284</v>
      </c>
      <c r="V15" s="65"/>
      <c r="W15" s="65" t="s">
        <v>288</v>
      </c>
      <c r="X15" s="65" t="s">
        <v>289</v>
      </c>
      <c r="Y15" s="65" t="s">
        <v>290</v>
      </c>
      <c r="Z15" s="65" t="s">
        <v>291</v>
      </c>
      <c r="AA15" s="65" t="s">
        <v>284</v>
      </c>
    </row>
    <row r="16" spans="1:27" x14ac:dyDescent="0.3">
      <c r="A16" s="65" t="s">
        <v>302</v>
      </c>
      <c r="B16" s="65">
        <v>430</v>
      </c>
      <c r="C16" s="65">
        <v>600</v>
      </c>
      <c r="D16" s="65">
        <v>0</v>
      </c>
      <c r="E16" s="65">
        <v>3000</v>
      </c>
      <c r="F16" s="65">
        <v>406.68466000000001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12.201159499999999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1.7029681999999999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234.31413000000001</v>
      </c>
    </row>
    <row r="23" spans="1:62" x14ac:dyDescent="0.3">
      <c r="A23" s="66" t="s">
        <v>303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304</v>
      </c>
      <c r="B24" s="67"/>
      <c r="C24" s="67"/>
      <c r="D24" s="67"/>
      <c r="E24" s="67"/>
      <c r="F24" s="67"/>
      <c r="H24" s="67" t="s">
        <v>305</v>
      </c>
      <c r="I24" s="67"/>
      <c r="J24" s="67"/>
      <c r="K24" s="67"/>
      <c r="L24" s="67"/>
      <c r="M24" s="67"/>
      <c r="O24" s="67" t="s">
        <v>306</v>
      </c>
      <c r="P24" s="67"/>
      <c r="Q24" s="67"/>
      <c r="R24" s="67"/>
      <c r="S24" s="67"/>
      <c r="T24" s="67"/>
      <c r="V24" s="67" t="s">
        <v>307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312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290</v>
      </c>
      <c r="E25" s="65" t="s">
        <v>291</v>
      </c>
      <c r="F25" s="65" t="s">
        <v>284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284</v>
      </c>
      <c r="O25" s="65"/>
      <c r="P25" s="65" t="s">
        <v>288</v>
      </c>
      <c r="Q25" s="65" t="s">
        <v>289</v>
      </c>
      <c r="R25" s="65" t="s">
        <v>290</v>
      </c>
      <c r="S25" s="65" t="s">
        <v>291</v>
      </c>
      <c r="T25" s="65" t="s">
        <v>284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284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284</v>
      </c>
      <c r="AJ25" s="65"/>
      <c r="AK25" s="65" t="s">
        <v>288</v>
      </c>
      <c r="AL25" s="65" t="s">
        <v>289</v>
      </c>
      <c r="AM25" s="65" t="s">
        <v>290</v>
      </c>
      <c r="AN25" s="65" t="s">
        <v>291</v>
      </c>
      <c r="AO25" s="65" t="s">
        <v>284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284</v>
      </c>
      <c r="AX25" s="65"/>
      <c r="AY25" s="65" t="s">
        <v>288</v>
      </c>
      <c r="AZ25" s="65" t="s">
        <v>289</v>
      </c>
      <c r="BA25" s="65" t="s">
        <v>290</v>
      </c>
      <c r="BB25" s="65" t="s">
        <v>291</v>
      </c>
      <c r="BC25" s="65" t="s">
        <v>284</v>
      </c>
      <c r="BE25" s="65"/>
      <c r="BF25" s="65" t="s">
        <v>288</v>
      </c>
      <c r="BG25" s="65" t="s">
        <v>289</v>
      </c>
      <c r="BH25" s="65" t="s">
        <v>290</v>
      </c>
      <c r="BI25" s="65" t="s">
        <v>291</v>
      </c>
      <c r="BJ25" s="65" t="s">
        <v>284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130.18004999999999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1.0915672000000001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0.8050136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11.037105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1.1176059</v>
      </c>
      <c r="AJ26" s="65" t="s">
        <v>313</v>
      </c>
      <c r="AK26" s="65">
        <v>320</v>
      </c>
      <c r="AL26" s="65">
        <v>400</v>
      </c>
      <c r="AM26" s="65">
        <v>0</v>
      </c>
      <c r="AN26" s="65">
        <v>1000</v>
      </c>
      <c r="AO26" s="65">
        <v>409.37905999999998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3.4847307000000001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1.4597133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3.0998511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317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284</v>
      </c>
      <c r="H35" s="65"/>
      <c r="I35" s="65" t="s">
        <v>288</v>
      </c>
      <c r="J35" s="65" t="s">
        <v>289</v>
      </c>
      <c r="K35" s="65" t="s">
        <v>290</v>
      </c>
      <c r="L35" s="65" t="s">
        <v>291</v>
      </c>
      <c r="M35" s="65" t="s">
        <v>284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284</v>
      </c>
      <c r="V35" s="65"/>
      <c r="W35" s="65" t="s">
        <v>288</v>
      </c>
      <c r="X35" s="65" t="s">
        <v>289</v>
      </c>
      <c r="Y35" s="65" t="s">
        <v>290</v>
      </c>
      <c r="Z35" s="65" t="s">
        <v>291</v>
      </c>
      <c r="AA35" s="65" t="s">
        <v>284</v>
      </c>
      <c r="AC35" s="65"/>
      <c r="AD35" s="65" t="s">
        <v>288</v>
      </c>
      <c r="AE35" s="65" t="s">
        <v>289</v>
      </c>
      <c r="AF35" s="65" t="s">
        <v>290</v>
      </c>
      <c r="AG35" s="65" t="s">
        <v>291</v>
      </c>
      <c r="AH35" s="65" t="s">
        <v>284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284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369.69875999999999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679.19979999999998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4048.7860999999998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2284.5212000000001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111.08408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87.189099999999996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320</v>
      </c>
      <c r="B44" s="67"/>
      <c r="C44" s="67"/>
      <c r="D44" s="67"/>
      <c r="E44" s="67"/>
      <c r="F44" s="67"/>
      <c r="H44" s="67" t="s">
        <v>321</v>
      </c>
      <c r="I44" s="67"/>
      <c r="J44" s="67"/>
      <c r="K44" s="67"/>
      <c r="L44" s="67"/>
      <c r="M44" s="67"/>
      <c r="O44" s="67" t="s">
        <v>322</v>
      </c>
      <c r="P44" s="67"/>
      <c r="Q44" s="67"/>
      <c r="R44" s="67"/>
      <c r="S44" s="67"/>
      <c r="T44" s="67"/>
      <c r="V44" s="67" t="s">
        <v>323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325</v>
      </c>
      <c r="AK44" s="67"/>
      <c r="AL44" s="67"/>
      <c r="AM44" s="67"/>
      <c r="AN44" s="67"/>
      <c r="AO44" s="67"/>
      <c r="AQ44" s="67" t="s">
        <v>326</v>
      </c>
      <c r="AR44" s="67"/>
      <c r="AS44" s="67"/>
      <c r="AT44" s="67"/>
      <c r="AU44" s="67"/>
      <c r="AV44" s="67"/>
      <c r="AX44" s="67" t="s">
        <v>327</v>
      </c>
      <c r="AY44" s="67"/>
      <c r="AZ44" s="67"/>
      <c r="BA44" s="67"/>
      <c r="BB44" s="67"/>
      <c r="BC44" s="67"/>
      <c r="BE44" s="67" t="s">
        <v>328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284</v>
      </c>
      <c r="H45" s="65"/>
      <c r="I45" s="65" t="s">
        <v>288</v>
      </c>
      <c r="J45" s="65" t="s">
        <v>289</v>
      </c>
      <c r="K45" s="65" t="s">
        <v>290</v>
      </c>
      <c r="L45" s="65" t="s">
        <v>291</v>
      </c>
      <c r="M45" s="65" t="s">
        <v>284</v>
      </c>
      <c r="O45" s="65"/>
      <c r="P45" s="65" t="s">
        <v>288</v>
      </c>
      <c r="Q45" s="65" t="s">
        <v>289</v>
      </c>
      <c r="R45" s="65" t="s">
        <v>290</v>
      </c>
      <c r="S45" s="65" t="s">
        <v>291</v>
      </c>
      <c r="T45" s="65" t="s">
        <v>284</v>
      </c>
      <c r="V45" s="65"/>
      <c r="W45" s="65" t="s">
        <v>288</v>
      </c>
      <c r="X45" s="65" t="s">
        <v>289</v>
      </c>
      <c r="Y45" s="65" t="s">
        <v>290</v>
      </c>
      <c r="Z45" s="65" t="s">
        <v>291</v>
      </c>
      <c r="AA45" s="65" t="s">
        <v>284</v>
      </c>
      <c r="AC45" s="65"/>
      <c r="AD45" s="65" t="s">
        <v>288</v>
      </c>
      <c r="AE45" s="65" t="s">
        <v>289</v>
      </c>
      <c r="AF45" s="65" t="s">
        <v>290</v>
      </c>
      <c r="AG45" s="65" t="s">
        <v>291</v>
      </c>
      <c r="AH45" s="65" t="s">
        <v>284</v>
      </c>
      <c r="AJ45" s="65"/>
      <c r="AK45" s="65" t="s">
        <v>288</v>
      </c>
      <c r="AL45" s="65" t="s">
        <v>289</v>
      </c>
      <c r="AM45" s="65" t="s">
        <v>290</v>
      </c>
      <c r="AN45" s="65" t="s">
        <v>291</v>
      </c>
      <c r="AO45" s="65" t="s">
        <v>284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284</v>
      </c>
      <c r="AX45" s="65"/>
      <c r="AY45" s="65" t="s">
        <v>288</v>
      </c>
      <c r="AZ45" s="65" t="s">
        <v>289</v>
      </c>
      <c r="BA45" s="65" t="s">
        <v>290</v>
      </c>
      <c r="BB45" s="65" t="s">
        <v>291</v>
      </c>
      <c r="BC45" s="65" t="s">
        <v>284</v>
      </c>
      <c r="BE45" s="65"/>
      <c r="BF45" s="65" t="s">
        <v>288</v>
      </c>
      <c r="BG45" s="65" t="s">
        <v>289</v>
      </c>
      <c r="BH45" s="65" t="s">
        <v>290</v>
      </c>
      <c r="BI45" s="65" t="s">
        <v>291</v>
      </c>
      <c r="BJ45" s="65" t="s">
        <v>284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10.657489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6.4449395999999997</v>
      </c>
      <c r="O46" s="65" t="s">
        <v>329</v>
      </c>
      <c r="P46" s="65">
        <v>600</v>
      </c>
      <c r="Q46" s="65">
        <v>800</v>
      </c>
      <c r="R46" s="65">
        <v>0</v>
      </c>
      <c r="S46" s="65">
        <v>10000</v>
      </c>
      <c r="T46" s="65">
        <v>1863.9475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0.27822839999999999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2.2752020000000002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115.22696999999999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39.440300000000001</v>
      </c>
      <c r="AX46" s="65" t="s">
        <v>330</v>
      </c>
      <c r="AY46" s="65"/>
      <c r="AZ46" s="65"/>
      <c r="BA46" s="65"/>
      <c r="BB46" s="65"/>
      <c r="BC46" s="65"/>
      <c r="BE46" s="65" t="s">
        <v>331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9" sqref="G1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333</v>
      </c>
      <c r="B2" s="61" t="s">
        <v>334</v>
      </c>
      <c r="C2" s="61" t="s">
        <v>332</v>
      </c>
      <c r="D2" s="61">
        <v>58</v>
      </c>
      <c r="E2" s="61">
        <v>1193.5034000000001</v>
      </c>
      <c r="F2" s="61">
        <v>210.68407999999999</v>
      </c>
      <c r="G2" s="61">
        <v>23.810051000000001</v>
      </c>
      <c r="H2" s="61">
        <v>16.015502999999999</v>
      </c>
      <c r="I2" s="61">
        <v>7.7945479999999998</v>
      </c>
      <c r="J2" s="61">
        <v>36.722175999999997</v>
      </c>
      <c r="K2" s="61">
        <v>23.353504000000001</v>
      </c>
      <c r="L2" s="61">
        <v>13.368671000000001</v>
      </c>
      <c r="M2" s="61">
        <v>19.763824</v>
      </c>
      <c r="N2" s="61">
        <v>2.0592635000000001</v>
      </c>
      <c r="O2" s="61">
        <v>11.142817000000001</v>
      </c>
      <c r="P2" s="61">
        <v>828.04236000000003</v>
      </c>
      <c r="Q2" s="61">
        <v>17.802406000000001</v>
      </c>
      <c r="R2" s="61">
        <v>406.68466000000001</v>
      </c>
      <c r="S2" s="61">
        <v>47.057116999999998</v>
      </c>
      <c r="T2" s="61">
        <v>4315.5309999999999</v>
      </c>
      <c r="U2" s="61">
        <v>1.7029681999999999</v>
      </c>
      <c r="V2" s="61">
        <v>12.201159499999999</v>
      </c>
      <c r="W2" s="61">
        <v>234.31413000000001</v>
      </c>
      <c r="X2" s="61">
        <v>130.18004999999999</v>
      </c>
      <c r="Y2" s="61">
        <v>1.0915672000000001</v>
      </c>
      <c r="Z2" s="61">
        <v>0.8050136</v>
      </c>
      <c r="AA2" s="61">
        <v>11.037105</v>
      </c>
      <c r="AB2" s="61">
        <v>1.1176059</v>
      </c>
      <c r="AC2" s="61">
        <v>409.37905999999998</v>
      </c>
      <c r="AD2" s="61">
        <v>3.4847307000000001</v>
      </c>
      <c r="AE2" s="61">
        <v>1.4597133</v>
      </c>
      <c r="AF2" s="61">
        <v>3.0998511</v>
      </c>
      <c r="AG2" s="61">
        <v>369.69875999999999</v>
      </c>
      <c r="AH2" s="61">
        <v>245.81908000000001</v>
      </c>
      <c r="AI2" s="61">
        <v>123.8797</v>
      </c>
      <c r="AJ2" s="61">
        <v>679.19979999999998</v>
      </c>
      <c r="AK2" s="61">
        <v>4048.7860999999998</v>
      </c>
      <c r="AL2" s="61">
        <v>111.08408</v>
      </c>
      <c r="AM2" s="61">
        <v>2284.5212000000001</v>
      </c>
      <c r="AN2" s="61">
        <v>87.189099999999996</v>
      </c>
      <c r="AO2" s="61">
        <v>10.657489</v>
      </c>
      <c r="AP2" s="61">
        <v>9.118798</v>
      </c>
      <c r="AQ2" s="61">
        <v>1.5386903000000001</v>
      </c>
      <c r="AR2" s="61">
        <v>6.4449395999999997</v>
      </c>
      <c r="AS2" s="61">
        <v>1863.9475</v>
      </c>
      <c r="AT2" s="61">
        <v>0.27822839999999999</v>
      </c>
      <c r="AU2" s="61">
        <v>2.2752020000000002</v>
      </c>
      <c r="AV2" s="61">
        <v>115.22696999999999</v>
      </c>
      <c r="AW2" s="61">
        <v>39.440300000000001</v>
      </c>
      <c r="AX2" s="61">
        <v>0.20708977000000001</v>
      </c>
      <c r="AY2" s="61">
        <v>0.61025446999999999</v>
      </c>
      <c r="AZ2" s="61">
        <v>113.38681</v>
      </c>
      <c r="BA2" s="61">
        <v>18.180230999999999</v>
      </c>
      <c r="BB2" s="61">
        <v>4.9242319999999999</v>
      </c>
      <c r="BC2" s="61">
        <v>6.5161990000000003</v>
      </c>
      <c r="BD2" s="61">
        <v>6.7231702999999996</v>
      </c>
      <c r="BE2" s="61">
        <v>0.33135506999999997</v>
      </c>
      <c r="BF2" s="61">
        <v>1.6514392</v>
      </c>
      <c r="BG2" s="61">
        <v>2.7754896000000001E-3</v>
      </c>
      <c r="BH2" s="61">
        <v>1.3694167E-2</v>
      </c>
      <c r="BI2" s="61">
        <v>1.1989603999999999E-2</v>
      </c>
      <c r="BJ2" s="61">
        <v>5.4211830000000003E-2</v>
      </c>
      <c r="BK2" s="61">
        <v>2.1349920000000001E-4</v>
      </c>
      <c r="BL2" s="61">
        <v>0.31196082000000003</v>
      </c>
      <c r="BM2" s="61">
        <v>2.4327288</v>
      </c>
      <c r="BN2" s="61">
        <v>0.8005428</v>
      </c>
      <c r="BO2" s="61">
        <v>36.992885999999999</v>
      </c>
      <c r="BP2" s="61">
        <v>6.4700990000000003</v>
      </c>
      <c r="BQ2" s="61">
        <v>11.848908</v>
      </c>
      <c r="BR2" s="61">
        <v>42.711857000000002</v>
      </c>
      <c r="BS2" s="61">
        <v>16.073557000000001</v>
      </c>
      <c r="BT2" s="61">
        <v>8.5144319999999993</v>
      </c>
      <c r="BU2" s="61">
        <v>0.29044402000000002</v>
      </c>
      <c r="BV2" s="61">
        <v>2.3799034E-2</v>
      </c>
      <c r="BW2" s="61">
        <v>0.58034739999999996</v>
      </c>
      <c r="BX2" s="61">
        <v>0.78076475999999995</v>
      </c>
      <c r="BY2" s="61">
        <v>7.1484590000000001E-2</v>
      </c>
      <c r="BZ2" s="61">
        <v>6.2877766000000003E-4</v>
      </c>
      <c r="CA2" s="61">
        <v>0.27939928000000003</v>
      </c>
      <c r="CB2" s="61">
        <v>1.3126512999999999E-2</v>
      </c>
      <c r="CC2" s="61">
        <v>0.1626071</v>
      </c>
      <c r="CD2" s="61">
        <v>0.92516303</v>
      </c>
      <c r="CE2" s="61">
        <v>6.9252510000000003E-2</v>
      </c>
      <c r="CF2" s="61">
        <v>0.1132903</v>
      </c>
      <c r="CG2" s="61">
        <v>4.9500000000000003E-7</v>
      </c>
      <c r="CH2" s="61">
        <v>3.2871347000000002E-2</v>
      </c>
      <c r="CI2" s="61">
        <v>7.7246405000000002E-8</v>
      </c>
      <c r="CJ2" s="61">
        <v>1.6973701999999999</v>
      </c>
      <c r="CK2" s="61">
        <v>1.5707097999999999E-2</v>
      </c>
      <c r="CL2" s="61">
        <v>2.2628837000000002</v>
      </c>
      <c r="CM2" s="61">
        <v>2.3130152000000002</v>
      </c>
      <c r="CN2" s="61">
        <v>1117.9918</v>
      </c>
      <c r="CO2" s="61">
        <v>1972.1132</v>
      </c>
      <c r="CP2" s="61">
        <v>1014.5555000000001</v>
      </c>
      <c r="CQ2" s="61">
        <v>432.58316000000002</v>
      </c>
      <c r="CR2" s="61">
        <v>230.87200000000001</v>
      </c>
      <c r="CS2" s="61">
        <v>232.55365</v>
      </c>
      <c r="CT2" s="61">
        <v>1133.2460000000001</v>
      </c>
      <c r="CU2" s="61">
        <v>645.38239999999996</v>
      </c>
      <c r="CV2" s="61">
        <v>754.29480000000001</v>
      </c>
      <c r="CW2" s="61">
        <v>718.25653</v>
      </c>
      <c r="CX2" s="61">
        <v>210.48454000000001</v>
      </c>
      <c r="CY2" s="61">
        <v>1501.5371</v>
      </c>
      <c r="CZ2" s="61">
        <v>722.23979999999995</v>
      </c>
      <c r="DA2" s="61">
        <v>1576.5033000000001</v>
      </c>
      <c r="DB2" s="61">
        <v>1619.5142000000001</v>
      </c>
      <c r="DC2" s="61">
        <v>2158.6484</v>
      </c>
      <c r="DD2" s="61">
        <v>3912.2631999999999</v>
      </c>
      <c r="DE2" s="61">
        <v>705.85990000000004</v>
      </c>
      <c r="DF2" s="61">
        <v>2011.2878000000001</v>
      </c>
      <c r="DG2" s="61">
        <v>851.72590000000002</v>
      </c>
      <c r="DH2" s="61">
        <v>45.779857999999997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18.180230999999999</v>
      </c>
      <c r="B6">
        <f>BB2</f>
        <v>4.9242319999999999</v>
      </c>
      <c r="C6">
        <f>BC2</f>
        <v>6.5161990000000003</v>
      </c>
      <c r="D6">
        <f>BD2</f>
        <v>6.7231702999999996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C15" sqref="C1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23139</v>
      </c>
      <c r="C2" s="56">
        <f ca="1">YEAR(TODAY())-YEAR(B2)+IF(TODAY()&gt;=DATE(YEAR(TODAY()),MONTH(B2),DAY(B2)),0,-1)</f>
        <v>58</v>
      </c>
      <c r="E2" s="52">
        <v>165.7</v>
      </c>
      <c r="F2" s="53" t="s">
        <v>275</v>
      </c>
      <c r="G2" s="52">
        <v>56.1</v>
      </c>
      <c r="H2" s="51" t="s">
        <v>40</v>
      </c>
      <c r="I2" s="72">
        <f>ROUND(G3/E3^2,1)</f>
        <v>20.399999999999999</v>
      </c>
    </row>
    <row r="3" spans="1:9" x14ac:dyDescent="0.3">
      <c r="E3" s="51">
        <f>E2/100</f>
        <v>1.6569999999999998</v>
      </c>
      <c r="F3" s="51" t="s">
        <v>39</v>
      </c>
      <c r="G3" s="51">
        <f>G2</f>
        <v>56.1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박명순, ID : H1900941)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21일 11:13:40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3" sqref="Y2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165.7</v>
      </c>
      <c r="L12" s="124"/>
      <c r="M12" s="117">
        <f>'개인정보 및 신체계측 입력'!G2</f>
        <v>56.1</v>
      </c>
      <c r="N12" s="118"/>
      <c r="O12" s="113" t="s">
        <v>270</v>
      </c>
      <c r="P12" s="107"/>
      <c r="Q12" s="90">
        <f>'개인정보 및 신체계측 입력'!I2</f>
        <v>20.399999999999999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박명순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77.680999999999997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8.7789999999999999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13.54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12.5</v>
      </c>
      <c r="L72" s="36" t="s">
        <v>52</v>
      </c>
      <c r="M72" s="36">
        <f>ROUND('DRIs DATA'!K8,1)</f>
        <v>7.8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54.22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101.68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130.18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74.510000000000005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46.21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269.92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106.57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2021-10-21T02:19:19Z</dcterms:modified>
</cp:coreProperties>
</file>