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<sst xmlns="http://schemas.openxmlformats.org/spreadsheetml/2006/main" count="692" uniqueCount="341">
  <si>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</si>
  <si>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</si>
  <si>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</si>
  <si>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</si>
  <si>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</si>
  <si>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</si>
  <si>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</si>
  <si>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</si>
  <si>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</si>
  <si>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</si>
  <si>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</si>
  <si>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</si>
  <si>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</si>
  <si>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</si>
  <si>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</si>
  <si>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</si>
  <si>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</si>
  <si>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</si>
  <si>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</si>
  <si>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</si>
  <si>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</si>
  <si>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</si>
  <si>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</si>
  <si>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</si>
  <si>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</si>
  <si>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</si>
  <si>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</si>
  <si>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</si>
  <si>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</si>
  <si>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</si>
  <si>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</si>
  <si>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</si>
  <si>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</si>
  <si>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</si>
  <si>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</si>
  <si>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</si>
  <si>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</si>
  <si>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</si>
  <si>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</si>
  <si>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</si>
  <si>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</si>
  <si>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</si>
  <si>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</si>
  <si>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</si>
  <si>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</si>
  <si>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</si>
  <si>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</si>
  <si>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</si>
  <si>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</si>
  <si>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</si>
  <si>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</si>
  <si>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</si>
  <si>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</si>
  <si>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</si>
  <si>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</si>
  <si>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</si>
  <si>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</si>
  <si>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</si>
  <si>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</si>
  <si>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</si>
  <si>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</si>
  <si>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</si>
  <si>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</si>
  <si>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</si>
  <si>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</si>
  <si>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</si>
  <si>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</si>
  <si>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</si>
  <si>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</si>
  <si>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</si>
  <si>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</si>
  <si>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</si>
  <si>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</si>
  <si>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</si>
  <si>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</si>
  <si>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</si>
  <si>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</si>
  <si>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</si>
  <si>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</si>
  <si>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</si>
  <si>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</si>
  <si>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</si>
  <si>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</si>
  <si>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</si>
  <si>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</si>
  <si>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</si>
  <si>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</si>
  <si>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</si>
  <si>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</si>
  <si>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</si>
  <si>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</si>
  <si>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</si>
  <si>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</si>
  <si>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</si>
  <si>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</si>
  <si>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</si>
  <si>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</si>
  <si>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</si>
  <si>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</si>
  <si>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</si>
  <si>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</si>
  <si>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</si>
  <si>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</si>
  <si>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</si>
  <si>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</si>
  <si>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</si>
  <si>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</si>
  <si>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</si>
  <si>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</si>
  <si>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</si>
  <si>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</si>
  <si>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</si>
  <si>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</si>
  <si>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</si>
  <si>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</si>
  <si>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</si>
  <si>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</si>
  <si>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</si>
  <si>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</si>
  <si>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</si>
  <si>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</si>
  <si>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</si>
  <si>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</si>
  <si>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</si>
  <si>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</si>
  <si>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</si>
  <si>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</si>
  <si>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</si>
  <si>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</si>
  <si>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</si>
  <si>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</si>
  <si>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</si>
  <si>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</si>
  <si>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</si>
  <si>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</si>
  <si>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</si>
  <si>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</si>
  <si>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</si>
  <si>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</si>
  <si>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</si>
  <si>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</si>
  <si>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</si>
  <si>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</si>
  <si>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</si>
  <si>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</si>
  <si>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</si>
  <si>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</si>
  <si>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</si>
  <si>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</si>
  <si>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</si>
  <si>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</si>
  <si>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</si>
  <si>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</si>
  <si>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</si>
  <si>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</si>
  <si>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</si>
  <si>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</si>
  <si>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</si>
  <si>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</si>
  <si>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</si>
  <si>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</si>
  <si>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</si>
  <si>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</si>
  <si>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</si>
  <si>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</si>
  <si>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</si>
  <si>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</si>
  <si>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</si>
  <si>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</si>
  <si>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</si>
  <si>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</si>
  <si>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</si>
  <si>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</si>
  <si>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</si>
  <si>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</si>
  <si>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</si>
  <si>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</si>
  <si>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</si>
  <si>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</si>
  <si>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</si>
  <si>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</si>
  <si>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</si>
  <si>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</si>
  <si>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</si>
  <si>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</si>
  <si>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</si>
  <si>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</si>
  <si>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</si>
  <si>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</si>
  <si>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</si>
  <si>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</si>
  <si>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</si>
  <si>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</si>
  <si>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</si>
  <si>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</si>
  <si>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</si>
  <si>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</si>
  <si>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</si>
  <si>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</si>
  <si>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</si>
  <si>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</si>
  <si>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</si>
  <si>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</si>
  <si>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</si>
  <si>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</si>
  <si>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</si>
  <si>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</si>
  <si>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</si>
  <si>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</si>
  <si>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</si>
  <si>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</si>
  <si>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</si>
  <si>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</si>
  <si>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</si>
  <si>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</si>
  <si>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</si>
  <si>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</si>
  <si>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</si>
  <si>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</si>
  <si>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</si>
  <si>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</si>
  <si>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</si>
  <si>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</si>
  <si>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</si>
  <si>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</si>
  <si>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</si>
  <si>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</si>
  <si>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</si>
  <si>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</si>
  <si>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</si>
  <si>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</si>
  <si>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</si>
  <si>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</si>
  <si>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</si>
  <si>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</si>
  <si>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</si>
  <si>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</si>
  <si>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</si>
  <si>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</si>
  <si>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</si>
  <si>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</si>
  <si>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</si>
  <si>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</si>
  <si>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</si>
  <si>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</si>
  <si>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</si>
  <si>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</si>
  <si>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</si>
  <si>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</si>
  <si>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</si>
  <si>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</si>
  <si>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</si>
  <si>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</si>
  <si>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</si>
  <si>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</si>
  <si>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</si>
  <si>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</si>
  <si>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</si>
  <si>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</si>
  <si>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</si>
  <si>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</si>
  <si>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</si>
  <si>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</si>
  <si>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</si>
  <si>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</si>
  <si>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</si>
  <si>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</si>
  <si>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</si>
  <si>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</si>
  <si>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</si>
  <si>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</si>
  <si>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</si>
  <si>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</si>
  <si>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</si>
  <si>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</si>
  <si>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</si>
  <si>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</si>
  <si>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</si>
  <si>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</si>
  <si>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</si>
  <si>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</si>
  <si>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</si>
  <si>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</si>
  <si>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</si>
  <si>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</si>
  <si>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</si>
  <si>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</si>
  <si>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</si>
  <si>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</si>
  <si>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</si>
  <si>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망간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</si>
  <si>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</si>
  <si>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</si>
  <si>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</si>
  <si>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</si>
  <si>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</si>
  <si>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</si>
  <si>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</si>
  <si>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</si>
  <si>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</si>
  <si>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</si>
  <si>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</si>
  <si>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</si>
  <si>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</si>
  <si>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</si>
  <si>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</si>
  <si>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</si>
  <si>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</si>
  <si>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</si>
  <si>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</si>
  <si>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</si>
  <si>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</si>
  <si>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</si>
  <si>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</si>
  <si>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평균필요량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</si>
  <si>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</si>
  <si>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</si>
  <si>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</si>
  <si>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</si>
  <si>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</si>
  <si>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권장섭취량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</si>
  <si>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</si>
  <si>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</si>
  <si>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</si>
  <si>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</si>
  <si>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</si>
  <si>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</si>
  <si>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</si>
  <si>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</si>
  <si>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</si>
  <si>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</si>
  <si>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</si>
  <si>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</si>
  <si>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(설문지 : FFQ 95문항 설문지, 사용자 : 김동근, ID : H1900948)</t>
  </si>
  <si>
    <t>2021년 10월 28일 14:52:05</t>
  </si>
  <si>
    <t>비타민K</t>
    <phoneticPr fontId="1" type="noConversion"/>
  </si>
  <si>
    <t>비타민A(μg RAE/일)</t>
    <phoneticPr fontId="1" type="noConversion"/>
  </si>
  <si>
    <t>충분섭취량</t>
    <phoneticPr fontId="1" type="noConversion"/>
  </si>
  <si>
    <t>상한섭취량</t>
    <phoneticPr fontId="1" type="noConversion"/>
  </si>
  <si>
    <t>H1900948</t>
  </si>
  <si>
    <t>김동근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</si>
</sst>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32.872599999999998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312"/>
        <c:axId val="535077216"/>
      </c:barChart>
      <c:catAx>
        <c:axId val="53508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7216"/>
        <c:crosses val="autoZero"/>
        <c:auto val="1"/>
        <c:lblAlgn val="ctr"/>
        <c:lblOffset val="100"/>
        <c:noMultiLvlLbl val="0"/>
      </c:catAx>
      <c:valAx>
        <c:axId val="5350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0.41158116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8896"/>
        <c:axId val="534343800"/>
      </c:barChart>
      <c:catAx>
        <c:axId val="53434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800"/>
        <c:crosses val="autoZero"/>
        <c:auto val="1"/>
        <c:lblAlgn val="ctr"/>
        <c:lblOffset val="100"/>
        <c:noMultiLvlLbl val="0"/>
      </c:catAx>
      <c:valAx>
        <c:axId val="53434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0.53423540000000003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192"/>
        <c:axId val="534347328"/>
      </c:barChart>
      <c:catAx>
        <c:axId val="53434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7328"/>
        <c:crosses val="autoZero"/>
        <c:auto val="1"/>
        <c:lblAlgn val="ctr"/>
        <c:lblOffset val="100"/>
        <c:noMultiLvlLbl val="0"/>
      </c:catAx>
      <c:valAx>
        <c:axId val="53434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670.19830000000002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7720"/>
        <c:axId val="534348504"/>
      </c:barChart>
      <c:catAx>
        <c:axId val="53434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8504"/>
        <c:crosses val="autoZero"/>
        <c:auto val="1"/>
        <c:lblAlgn val="ctr"/>
        <c:lblOffset val="100"/>
        <c:noMultiLvlLbl val="0"/>
      </c:catAx>
      <c:valAx>
        <c:axId val="53434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1531.1704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1920"/>
        <c:axId val="529807200"/>
      </c:barChart>
      <c:catAx>
        <c:axId val="53508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200"/>
        <c:crosses val="autoZero"/>
        <c:auto val="1"/>
        <c:lblAlgn val="ctr"/>
        <c:lblOffset val="100"/>
        <c:noMultiLvlLbl val="0"/>
      </c:catAx>
      <c:valAx>
        <c:axId val="529807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30.010861999999999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2688"/>
        <c:axId val="529809552"/>
      </c:barChart>
      <c:catAx>
        <c:axId val="52981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552"/>
        <c:crosses val="autoZero"/>
        <c:auto val="1"/>
        <c:lblAlgn val="ctr"/>
        <c:lblOffset val="100"/>
        <c:noMultiLvlLbl val="0"/>
      </c:catAx>
      <c:valAx>
        <c:axId val="52980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33.323672999999999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0728"/>
        <c:axId val="529809160"/>
      </c:barChart>
      <c:catAx>
        <c:axId val="52981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160"/>
        <c:crosses val="autoZero"/>
        <c:auto val="1"/>
        <c:lblAlgn val="ctr"/>
        <c:lblOffset val="100"/>
        <c:noMultiLvlLbl val="0"/>
      </c:catAx>
      <c:valAx>
        <c:axId val="52980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7.180288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120"/>
        <c:axId val="529807984"/>
      </c:barChart>
      <c:catAx>
        <c:axId val="52981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984"/>
        <c:crosses val="autoZero"/>
        <c:auto val="1"/>
        <c:lblAlgn val="ctr"/>
        <c:lblOffset val="100"/>
        <c:noMultiLvlLbl val="0"/>
      </c:catAx>
      <c:valAx>
        <c:axId val="52980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606.80759999999998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9944"/>
        <c:axId val="529805240"/>
      </c:barChart>
      <c:catAx>
        <c:axId val="5298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240"/>
        <c:crosses val="autoZero"/>
        <c:auto val="1"/>
        <c:lblAlgn val="ctr"/>
        <c:lblOffset val="100"/>
        <c:noMultiLvlLbl val="0"/>
      </c:catAx>
      <c:valAx>
        <c:axId val="529805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9.4838169999999999E-2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376"/>
        <c:axId val="529810336"/>
      </c:barChart>
      <c:catAx>
        <c:axId val="5298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0336"/>
        <c:crosses val="autoZero"/>
        <c:auto val="1"/>
        <c:lblAlgn val="ctr"/>
        <c:lblOffset val="100"/>
        <c:noMultiLvlLbl val="0"/>
      </c:catAx>
      <c:valAx>
        <c:axId val="52981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3.0449746000000002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512"/>
        <c:axId val="529811904"/>
      </c:barChart>
      <c:catAx>
        <c:axId val="5298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1904"/>
        <c:crosses val="autoZero"/>
        <c:auto val="1"/>
        <c:lblAlgn val="ctr"/>
        <c:lblOffset val="100"/>
        <c:noMultiLvlLbl val="0"/>
      </c:catAx>
      <c:valAx>
        <c:axId val="52981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10.719683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7608"/>
        <c:axId val="535079568"/>
      </c:barChart>
      <c:catAx>
        <c:axId val="53507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9568"/>
        <c:crosses val="autoZero"/>
        <c:auto val="1"/>
        <c:lblAlgn val="ctr"/>
        <c:lblOffset val="100"/>
        <c:noMultiLvlLbl val="0"/>
      </c:catAx>
      <c:valAx>
        <c:axId val="53507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95.590609999999998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9768"/>
        <c:axId val="530199376"/>
      </c:barChart>
      <c:catAx>
        <c:axId val="53019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99376"/>
        <c:crosses val="autoZero"/>
        <c:auto val="1"/>
        <c:lblAlgn val="ctr"/>
        <c:lblOffset val="100"/>
        <c:noMultiLvlLbl val="0"/>
      </c:catAx>
      <c:valAx>
        <c:axId val="53019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60.122284000000001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8984"/>
        <c:axId val="530200160"/>
      </c:barChart>
      <c:catAx>
        <c:axId val="530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160"/>
        <c:crosses val="autoZero"/>
        <c:auto val="1"/>
        <c:lblAlgn val="ctr"/>
        <c:lblOffset val="100"/>
        <c:noMultiLvlLbl val="0"/>
      </c:catAx>
      <c:valAx>
        <c:axId val="53020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3.3809999999999998</c:v>
                </c:pt>
                <c:pt idx="1">
                  <c:v>2.0710000000000002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6040"/>
        <c:axId val="530200552"/>
      </c:barChart>
      <c:catAx>
        <c:axId val="53020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552"/>
        <c:crosses val="autoZero"/>
        <c:auto val="1"/>
        <c:lblAlgn val="ctr"/>
        <c:lblOffset val="100"/>
        <c:noMultiLvlLbl val="0"/>
      </c:catAx>
      <c:valAx>
        <c:axId val="530200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2.0362700999999999</c:v>
                </c:pt>
                <c:pt idx="1">
                  <c:v>2.4148057000000001</c:v>
                </c:pt>
                <c:pt idx="2">
                  <c:v>2.4594786000000002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155.89653000000001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5648"/>
        <c:axId val="530202120"/>
      </c:barChart>
      <c:catAx>
        <c:axId val="53020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2120"/>
        <c:crosses val="autoZero"/>
        <c:auto val="1"/>
        <c:lblAlgn val="ctr"/>
        <c:lblOffset val="100"/>
        <c:noMultiLvlLbl val="0"/>
      </c:catAx>
      <c:valAx>
        <c:axId val="53020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5.2383550000000003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2904"/>
        <c:axId val="530203296"/>
      </c:barChart>
      <c:catAx>
        <c:axId val="53020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3296"/>
        <c:crosses val="autoZero"/>
        <c:auto val="1"/>
        <c:lblAlgn val="ctr"/>
        <c:lblOffset val="100"/>
        <c:noMultiLvlLbl val="0"/>
      </c:catAx>
      <c:valAx>
        <c:axId val="53020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88.41</c:v>
                </c:pt>
                <c:pt idx="1">
                  <c:v>2.4329999999999998</c:v>
                </c:pt>
                <c:pt idx="2">
                  <c:v>9.1560000000000006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4080"/>
        <c:axId val="530204864"/>
      </c:barChart>
      <c:catAx>
        <c:axId val="5302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4864"/>
        <c:crosses val="autoZero"/>
        <c:auto val="1"/>
        <c:lblAlgn val="ctr"/>
        <c:lblOffset val="100"/>
        <c:noMultiLvlLbl val="0"/>
      </c:catAx>
      <c:valAx>
        <c:axId val="5302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1580.5393999999999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768"/>
        <c:axId val="530585808"/>
      </c:barChart>
      <c:catAx>
        <c:axId val="5298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5808"/>
        <c:crosses val="autoZero"/>
        <c:auto val="1"/>
        <c:lblAlgn val="ctr"/>
        <c:lblOffset val="100"/>
        <c:noMultiLvlLbl val="0"/>
      </c:catAx>
      <c:valAx>
        <c:axId val="530585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44.583120000000001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6200"/>
        <c:axId val="530586984"/>
      </c:barChart>
      <c:catAx>
        <c:axId val="53058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984"/>
        <c:crosses val="autoZero"/>
        <c:auto val="1"/>
        <c:lblAlgn val="ctr"/>
        <c:lblOffset val="100"/>
        <c:noMultiLvlLbl val="0"/>
      </c:catAx>
      <c:valAx>
        <c:axId val="53058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137.2911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5024"/>
        <c:axId val="530584240"/>
      </c:barChart>
      <c:catAx>
        <c:axId val="5305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240"/>
        <c:crosses val="autoZero"/>
        <c:auto val="1"/>
        <c:lblAlgn val="ctr"/>
        <c:lblOffset val="100"/>
        <c:noMultiLvlLbl val="0"/>
      </c:catAx>
      <c:valAx>
        <c:axId val="53058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0.79014669999999998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0352"/>
        <c:axId val="535083488"/>
      </c:barChart>
      <c:catAx>
        <c:axId val="5350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3488"/>
        <c:crosses val="autoZero"/>
        <c:auto val="1"/>
        <c:lblAlgn val="ctr"/>
        <c:lblOffset val="100"/>
        <c:noMultiLvlLbl val="0"/>
      </c:catAx>
      <c:valAx>
        <c:axId val="53508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2241.4830000000002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2672"/>
        <c:axId val="530586592"/>
      </c:barChart>
      <c:catAx>
        <c:axId val="5305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592"/>
        <c:crosses val="autoZero"/>
        <c:auto val="1"/>
        <c:lblAlgn val="ctr"/>
        <c:lblOffset val="100"/>
        <c:noMultiLvlLbl val="0"/>
      </c:catAx>
      <c:valAx>
        <c:axId val="53058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6.1759534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7376"/>
        <c:axId val="530579928"/>
      </c:barChart>
      <c:catAx>
        <c:axId val="53058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79928"/>
        <c:crosses val="autoZero"/>
        <c:auto val="1"/>
        <c:lblAlgn val="ctr"/>
        <c:lblOffset val="100"/>
        <c:noMultiLvlLbl val="0"/>
      </c:catAx>
      <c:valAx>
        <c:axId val="53057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0.97418369999999999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0712"/>
        <c:axId val="530584632"/>
      </c:barChart>
      <c:catAx>
        <c:axId val="53058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632"/>
        <c:crosses val="autoZero"/>
        <c:auto val="1"/>
        <c:lblAlgn val="ctr"/>
        <c:lblOffset val="100"/>
        <c:noMultiLvlLbl val="0"/>
      </c:catAx>
      <c:valAx>
        <c:axId val="53058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69.953186000000002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704"/>
        <c:axId val="535081528"/>
      </c:barChart>
      <c:catAx>
        <c:axId val="5350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1528"/>
        <c:crosses val="autoZero"/>
        <c:auto val="1"/>
        <c:lblAlgn val="ctr"/>
        <c:lblOffset val="100"/>
        <c:noMultiLvlLbl val="0"/>
      </c:catAx>
      <c:valAx>
        <c:axId val="53508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0.4290716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9960"/>
        <c:axId val="535080744"/>
      </c:barChart>
      <c:catAx>
        <c:axId val="53507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0744"/>
        <c:crosses val="autoZero"/>
        <c:auto val="1"/>
        <c:lblAlgn val="ctr"/>
        <c:lblOffset val="100"/>
        <c:noMultiLvlLbl val="0"/>
      </c:catAx>
      <c:valAx>
        <c:axId val="53508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9.3113039999999998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3096"/>
        <c:axId val="534343016"/>
      </c:barChart>
      <c:catAx>
        <c:axId val="5350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016"/>
        <c:crosses val="autoZero"/>
        <c:auto val="1"/>
        <c:lblAlgn val="ctr"/>
        <c:lblOffset val="100"/>
        <c:noMultiLvlLbl val="0"/>
      </c:catAx>
      <c:valAx>
        <c:axId val="53434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0.97418369999999999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6544"/>
        <c:axId val="534343408"/>
      </c:barChart>
      <c:catAx>
        <c:axId val="5343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408"/>
        <c:crosses val="autoZero"/>
        <c:auto val="1"/>
        <c:lblAlgn val="ctr"/>
        <c:lblOffset val="100"/>
        <c:noMultiLvlLbl val="0"/>
      </c:catAx>
      <c:valAx>
        <c:axId val="53434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241.50962999999999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5368"/>
        <c:axId val="534344584"/>
      </c:barChart>
      <c:catAx>
        <c:axId val="53434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4584"/>
        <c:crosses val="autoZero"/>
        <c:auto val="1"/>
        <c:lblAlgn val="ctr"/>
        <c:lblOffset val="100"/>
        <c:noMultiLvlLbl val="0"/>
      </c:catAx>
      <c:valAx>
        <c:axId val="53434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1.1481726000000001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976"/>
        <c:axId val="534346152"/>
      </c:barChart>
      <c:catAx>
        <c:axId val="53434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6152"/>
        <c:crosses val="autoZero"/>
        <c:auto val="1"/>
        <c:lblAlgn val="ctr"/>
        <c:lblOffset val="100"/>
        <c:noMultiLvlLbl val="0"/>
      </c:catAx>
      <c:valAx>
        <c:axId val="53434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김동근, ID : H1900948)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28일 14:52:05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1580.5393999999999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32.872599999999998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10.719683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88.41</v>
      </c>
      <c r="G8" s="59">
        <f>'DRIs DATA 입력'!G8</f>
        <v>2.4329999999999998</v>
      </c>
      <c r="H8" s="59">
        <f>'DRIs DATA 입력'!H8</f>
        <v>9.1560000000000006</v>
      </c>
      <c r="I8" s="46"/>
      <c r="J8" s="59" t="s">
        <v>215</v>
      </c>
      <c r="K8" s="59">
        <f>'DRIs DATA 입력'!K8</f>
        <v>3.3809999999999998</v>
      </c>
      <c r="L8" s="59">
        <f>'DRIs DATA 입력'!L8</f>
        <v>2.0710000000000002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155.89653000000001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5.2383550000000003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0.79014669999999998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69.953186000000002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44.583120000000001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0.81573474000000001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0.4290716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9.3113039999999998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0.97418369999999999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241.50962999999999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1.1481726000000001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0.41158116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0.53423540000000003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137.2911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670.19830000000002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2241.4830000000002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1531.1704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30.010861999999999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33.323672999999999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6.1759534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7.180288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606.80759999999998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9.4838169999999999E-2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3.0449746000000002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95.590609999999998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60.122284000000001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2" sqref="H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318</v>
      </c>
      <c r="B1" s="61" t="s">
        <v>333</v>
      </c>
      <c r="G1" s="62" t="s">
        <v>296</v>
      </c>
      <c r="H1" s="61" t="s">
        <v>334</v>
      </c>
    </row>
    <row r="3" spans="1:27" x14ac:dyDescent="0.3">
      <c r="A3" s="68" t="s">
        <v>297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298</v>
      </c>
      <c r="B4" s="67"/>
      <c r="C4" s="67"/>
      <c r="E4" s="69" t="s">
        <v>299</v>
      </c>
      <c r="F4" s="70"/>
      <c r="G4" s="70"/>
      <c r="H4" s="71"/>
      <c r="J4" s="69" t="s">
        <v>276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277</v>
      </c>
      <c r="E5" s="65"/>
      <c r="F5" s="65" t="s">
        <v>302</v>
      </c>
      <c r="G5" s="65" t="s">
        <v>278</v>
      </c>
      <c r="H5" s="65" t="s">
        <v>45</v>
      </c>
      <c r="J5" s="65"/>
      <c r="K5" s="65" t="s">
        <v>319</v>
      </c>
      <c r="L5" s="65" t="s">
        <v>303</v>
      </c>
      <c r="N5" s="65"/>
      <c r="O5" s="65" t="s">
        <v>314</v>
      </c>
      <c r="P5" s="65" t="s">
        <v>320</v>
      </c>
      <c r="Q5" s="65" t="s">
        <v>305</v>
      </c>
      <c r="R5" s="65" t="s">
        <v>304</v>
      </c>
      <c r="S5" s="65" t="s">
        <v>277</v>
      </c>
      <c r="U5" s="65"/>
      <c r="V5" s="65" t="s">
        <v>314</v>
      </c>
      <c r="W5" s="65" t="s">
        <v>320</v>
      </c>
      <c r="X5" s="65" t="s">
        <v>305</v>
      </c>
      <c r="Y5" s="65" t="s">
        <v>304</v>
      </c>
      <c r="Z5" s="65" t="s">
        <v>277</v>
      </c>
    </row>
    <row r="6" spans="1:27" x14ac:dyDescent="0.3">
      <c r="A6" s="65" t="s">
        <v>298</v>
      </c>
      <c r="B6" s="65">
        <v>2200</v>
      </c>
      <c r="C6" s="65">
        <v>1580.5393999999999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50</v>
      </c>
      <c r="P6" s="65">
        <v>60</v>
      </c>
      <c r="Q6" s="65">
        <v>0</v>
      </c>
      <c r="R6" s="65">
        <v>0</v>
      </c>
      <c r="S6" s="65">
        <v>32.872599999999998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10.719683</v>
      </c>
    </row>
    <row r="7" spans="1:27" x14ac:dyDescent="0.3">
      <c r="E7" s="65" t="s">
        <v>280</v>
      </c>
      <c r="F7" s="65">
        <v>65</v>
      </c>
      <c r="G7" s="65">
        <v>30</v>
      </c>
      <c r="H7" s="65">
        <v>20</v>
      </c>
      <c r="J7" s="65" t="s">
        <v>280</v>
      </c>
      <c r="K7" s="65">
        <v>1</v>
      </c>
      <c r="L7" s="65">
        <v>10</v>
      </c>
    </row>
    <row r="8" spans="1:27" x14ac:dyDescent="0.3">
      <c r="E8" s="65" t="s">
        <v>308</v>
      </c>
      <c r="F8" s="65">
        <v>88.41</v>
      </c>
      <c r="G8" s="65">
        <v>2.4329999999999998</v>
      </c>
      <c r="H8" s="65">
        <v>9.1560000000000006</v>
      </c>
      <c r="J8" s="65" t="s">
        <v>308</v>
      </c>
      <c r="K8" s="65">
        <v>3.3809999999999998</v>
      </c>
      <c r="L8" s="65">
        <v>2.0710000000000002</v>
      </c>
    </row>
    <row r="13" spans="1:27" x14ac:dyDescent="0.3">
      <c r="A13" s="66" t="s">
        <v>281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282</v>
      </c>
      <c r="B14" s="67"/>
      <c r="C14" s="67"/>
      <c r="D14" s="67"/>
      <c r="E14" s="67"/>
      <c r="F14" s="67"/>
      <c r="H14" s="67" t="s">
        <v>283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335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314</v>
      </c>
      <c r="C15" s="65" t="s">
        <v>320</v>
      </c>
      <c r="D15" s="65" t="s">
        <v>305</v>
      </c>
      <c r="E15" s="65" t="s">
        <v>304</v>
      </c>
      <c r="F15" s="65" t="s">
        <v>277</v>
      </c>
      <c r="H15" s="65"/>
      <c r="I15" s="65" t="s">
        <v>314</v>
      </c>
      <c r="J15" s="65" t="s">
        <v>320</v>
      </c>
      <c r="K15" s="65" t="s">
        <v>305</v>
      </c>
      <c r="L15" s="65" t="s">
        <v>304</v>
      </c>
      <c r="M15" s="65" t="s">
        <v>277</v>
      </c>
      <c r="O15" s="65"/>
      <c r="P15" s="65" t="s">
        <v>314</v>
      </c>
      <c r="Q15" s="65" t="s">
        <v>320</v>
      </c>
      <c r="R15" s="65" t="s">
        <v>305</v>
      </c>
      <c r="S15" s="65" t="s">
        <v>304</v>
      </c>
      <c r="T15" s="65" t="s">
        <v>277</v>
      </c>
      <c r="V15" s="65"/>
      <c r="W15" s="65" t="s">
        <v>314</v>
      </c>
      <c r="X15" s="65" t="s">
        <v>320</v>
      </c>
      <c r="Y15" s="65" t="s">
        <v>305</v>
      </c>
      <c r="Z15" s="65" t="s">
        <v>304</v>
      </c>
      <c r="AA15" s="65" t="s">
        <v>277</v>
      </c>
    </row>
    <row r="16" spans="1:27" x14ac:dyDescent="0.3">
      <c r="A16" s="65" t="s">
        <v>336</v>
      </c>
      <c r="B16" s="65">
        <v>530</v>
      </c>
      <c r="C16" s="65">
        <v>750</v>
      </c>
      <c r="D16" s="65">
        <v>0</v>
      </c>
      <c r="E16" s="65">
        <v>3000</v>
      </c>
      <c r="F16" s="65">
        <v>155.89653000000001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5.2383550000000003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0.79014669999999998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69.953186000000002</v>
      </c>
    </row>
    <row r="23" spans="1:62" x14ac:dyDescent="0.3">
      <c r="A23" s="66" t="s">
        <v>321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322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310</v>
      </c>
      <c r="W24" s="67"/>
      <c r="X24" s="67"/>
      <c r="Y24" s="67"/>
      <c r="Z24" s="67"/>
      <c r="AA24" s="67"/>
      <c r="AC24" s="67" t="s">
        <v>286</v>
      </c>
      <c r="AD24" s="67"/>
      <c r="AE24" s="67"/>
      <c r="AF24" s="67"/>
      <c r="AG24" s="67"/>
      <c r="AH24" s="67"/>
      <c r="AJ24" s="67" t="s">
        <v>287</v>
      </c>
      <c r="AK24" s="67"/>
      <c r="AL24" s="67"/>
      <c r="AM24" s="67"/>
      <c r="AN24" s="67"/>
      <c r="AO24" s="67"/>
      <c r="AQ24" s="67" t="s">
        <v>288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323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314</v>
      </c>
      <c r="C25" s="65" t="s">
        <v>320</v>
      </c>
      <c r="D25" s="65" t="s">
        <v>305</v>
      </c>
      <c r="E25" s="65" t="s">
        <v>304</v>
      </c>
      <c r="F25" s="65" t="s">
        <v>277</v>
      </c>
      <c r="H25" s="65"/>
      <c r="I25" s="65" t="s">
        <v>314</v>
      </c>
      <c r="J25" s="65" t="s">
        <v>320</v>
      </c>
      <c r="K25" s="65" t="s">
        <v>305</v>
      </c>
      <c r="L25" s="65" t="s">
        <v>304</v>
      </c>
      <c r="M25" s="65" t="s">
        <v>277</v>
      </c>
      <c r="O25" s="65"/>
      <c r="P25" s="65" t="s">
        <v>314</v>
      </c>
      <c r="Q25" s="65" t="s">
        <v>320</v>
      </c>
      <c r="R25" s="65" t="s">
        <v>337</v>
      </c>
      <c r="S25" s="65" t="s">
        <v>304</v>
      </c>
      <c r="T25" s="65" t="s">
        <v>277</v>
      </c>
      <c r="V25" s="65"/>
      <c r="W25" s="65" t="s">
        <v>314</v>
      </c>
      <c r="X25" s="65" t="s">
        <v>320</v>
      </c>
      <c r="Y25" s="65" t="s">
        <v>305</v>
      </c>
      <c r="Z25" s="65" t="s">
        <v>304</v>
      </c>
      <c r="AA25" s="65" t="s">
        <v>277</v>
      </c>
      <c r="AC25" s="65"/>
      <c r="AD25" s="65" t="s">
        <v>314</v>
      </c>
      <c r="AE25" s="65" t="s">
        <v>320</v>
      </c>
      <c r="AF25" s="65" t="s">
        <v>305</v>
      </c>
      <c r="AG25" s="65" t="s">
        <v>304</v>
      </c>
      <c r="AH25" s="65" t="s">
        <v>277</v>
      </c>
      <c r="AJ25" s="65"/>
      <c r="AK25" s="65" t="s">
        <v>314</v>
      </c>
      <c r="AL25" s="65" t="s">
        <v>320</v>
      </c>
      <c r="AM25" s="65" t="s">
        <v>305</v>
      </c>
      <c r="AN25" s="65" t="s">
        <v>304</v>
      </c>
      <c r="AO25" s="65" t="s">
        <v>277</v>
      </c>
      <c r="AQ25" s="65"/>
      <c r="AR25" s="65" t="s">
        <v>314</v>
      </c>
      <c r="AS25" s="65" t="s">
        <v>320</v>
      </c>
      <c r="AT25" s="65" t="s">
        <v>305</v>
      </c>
      <c r="AU25" s="65" t="s">
        <v>304</v>
      </c>
      <c r="AV25" s="65" t="s">
        <v>277</v>
      </c>
      <c r="AX25" s="65"/>
      <c r="AY25" s="65" t="s">
        <v>314</v>
      </c>
      <c r="AZ25" s="65" t="s">
        <v>320</v>
      </c>
      <c r="BA25" s="65" t="s">
        <v>305</v>
      </c>
      <c r="BB25" s="65" t="s">
        <v>304</v>
      </c>
      <c r="BC25" s="65" t="s">
        <v>277</v>
      </c>
      <c r="BE25" s="65"/>
      <c r="BF25" s="65" t="s">
        <v>314</v>
      </c>
      <c r="BG25" s="65" t="s">
        <v>320</v>
      </c>
      <c r="BH25" s="65" t="s">
        <v>337</v>
      </c>
      <c r="BI25" s="65" t="s">
        <v>304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44.583120000000001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0.81573474000000001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0.4290716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9.3113039999999998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0.97418369999999999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241.50962999999999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1.1481726000000001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0.41158116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0.53423540000000003</v>
      </c>
    </row>
    <row r="33" spans="1:68" x14ac:dyDescent="0.3">
      <c r="A33" s="66" t="s">
        <v>324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325</v>
      </c>
      <c r="B34" s="67"/>
      <c r="C34" s="67"/>
      <c r="D34" s="67"/>
      <c r="E34" s="67"/>
      <c r="F34" s="67"/>
      <c r="H34" s="67" t="s">
        <v>312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313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314</v>
      </c>
      <c r="C35" s="65" t="s">
        <v>320</v>
      </c>
      <c r="D35" s="65" t="s">
        <v>305</v>
      </c>
      <c r="E35" s="65" t="s">
        <v>304</v>
      </c>
      <c r="F35" s="65" t="s">
        <v>277</v>
      </c>
      <c r="H35" s="65"/>
      <c r="I35" s="65" t="s">
        <v>314</v>
      </c>
      <c r="J35" s="65" t="s">
        <v>320</v>
      </c>
      <c r="K35" s="65" t="s">
        <v>305</v>
      </c>
      <c r="L35" s="65" t="s">
        <v>304</v>
      </c>
      <c r="M35" s="65" t="s">
        <v>277</v>
      </c>
      <c r="O35" s="65"/>
      <c r="P35" s="65" t="s">
        <v>314</v>
      </c>
      <c r="Q35" s="65" t="s">
        <v>320</v>
      </c>
      <c r="R35" s="65" t="s">
        <v>305</v>
      </c>
      <c r="S35" s="65" t="s">
        <v>304</v>
      </c>
      <c r="T35" s="65" t="s">
        <v>277</v>
      </c>
      <c r="V35" s="65"/>
      <c r="W35" s="65" t="s">
        <v>314</v>
      </c>
      <c r="X35" s="65" t="s">
        <v>320</v>
      </c>
      <c r="Y35" s="65" t="s">
        <v>305</v>
      </c>
      <c r="Z35" s="65" t="s">
        <v>304</v>
      </c>
      <c r="AA35" s="65" t="s">
        <v>277</v>
      </c>
      <c r="AC35" s="65"/>
      <c r="AD35" s="65" t="s">
        <v>314</v>
      </c>
      <c r="AE35" s="65" t="s">
        <v>320</v>
      </c>
      <c r="AF35" s="65" t="s">
        <v>305</v>
      </c>
      <c r="AG35" s="65" t="s">
        <v>304</v>
      </c>
      <c r="AH35" s="65" t="s">
        <v>277</v>
      </c>
      <c r="AJ35" s="65"/>
      <c r="AK35" s="65" t="s">
        <v>314</v>
      </c>
      <c r="AL35" s="65" t="s">
        <v>320</v>
      </c>
      <c r="AM35" s="65" t="s">
        <v>305</v>
      </c>
      <c r="AN35" s="65" t="s">
        <v>304</v>
      </c>
      <c r="AO35" s="65" t="s">
        <v>277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137.2911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670.19830000000002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2241.4830000000002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1531.1704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30.010861999999999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33.323672999999999</v>
      </c>
    </row>
    <row r="43" spans="1:68" x14ac:dyDescent="0.3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315</v>
      </c>
      <c r="B44" s="67"/>
      <c r="C44" s="67"/>
      <c r="D44" s="67"/>
      <c r="E44" s="67"/>
      <c r="F44" s="67"/>
      <c r="H44" s="67" t="s">
        <v>329</v>
      </c>
      <c r="I44" s="67"/>
      <c r="J44" s="67"/>
      <c r="K44" s="67"/>
      <c r="L44" s="67"/>
      <c r="M44" s="67"/>
      <c r="O44" s="67" t="s">
        <v>316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290</v>
      </c>
      <c r="AD44" s="67"/>
      <c r="AE44" s="67"/>
      <c r="AF44" s="67"/>
      <c r="AG44" s="67"/>
      <c r="AH44" s="67"/>
      <c r="AJ44" s="67" t="s">
        <v>317</v>
      </c>
      <c r="AK44" s="67"/>
      <c r="AL44" s="67"/>
      <c r="AM44" s="67"/>
      <c r="AN44" s="67"/>
      <c r="AO44" s="67"/>
      <c r="AQ44" s="67" t="s">
        <v>331</v>
      </c>
      <c r="AR44" s="67"/>
      <c r="AS44" s="67"/>
      <c r="AT44" s="67"/>
      <c r="AU44" s="67"/>
      <c r="AV44" s="67"/>
      <c r="AX44" s="67" t="s">
        <v>291</v>
      </c>
      <c r="AY44" s="67"/>
      <c r="AZ44" s="67"/>
      <c r="BA44" s="67"/>
      <c r="BB44" s="67"/>
      <c r="BC44" s="67"/>
      <c r="BE44" s="67" t="s">
        <v>332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314</v>
      </c>
      <c r="C45" s="65" t="s">
        <v>320</v>
      </c>
      <c r="D45" s="65" t="s">
        <v>305</v>
      </c>
      <c r="E45" s="65" t="s">
        <v>304</v>
      </c>
      <c r="F45" s="65" t="s">
        <v>277</v>
      </c>
      <c r="H45" s="65"/>
      <c r="I45" s="65" t="s">
        <v>314</v>
      </c>
      <c r="J45" s="65" t="s">
        <v>320</v>
      </c>
      <c r="K45" s="65" t="s">
        <v>337</v>
      </c>
      <c r="L45" s="65" t="s">
        <v>304</v>
      </c>
      <c r="M45" s="65" t="s">
        <v>277</v>
      </c>
      <c r="O45" s="65"/>
      <c r="P45" s="65" t="s">
        <v>314</v>
      </c>
      <c r="Q45" s="65" t="s">
        <v>320</v>
      </c>
      <c r="R45" s="65" t="s">
        <v>305</v>
      </c>
      <c r="S45" s="65" t="s">
        <v>304</v>
      </c>
      <c r="T45" s="65" t="s">
        <v>277</v>
      </c>
      <c r="V45" s="65"/>
      <c r="W45" s="65" t="s">
        <v>314</v>
      </c>
      <c r="X45" s="65" t="s">
        <v>320</v>
      </c>
      <c r="Y45" s="65" t="s">
        <v>305</v>
      </c>
      <c r="Z45" s="65" t="s">
        <v>304</v>
      </c>
      <c r="AA45" s="65" t="s">
        <v>277</v>
      </c>
      <c r="AC45" s="65"/>
      <c r="AD45" s="65" t="s">
        <v>314</v>
      </c>
      <c r="AE45" s="65" t="s">
        <v>320</v>
      </c>
      <c r="AF45" s="65" t="s">
        <v>305</v>
      </c>
      <c r="AG45" s="65" t="s">
        <v>304</v>
      </c>
      <c r="AH45" s="65" t="s">
        <v>277</v>
      </c>
      <c r="AJ45" s="65"/>
      <c r="AK45" s="65" t="s">
        <v>314</v>
      </c>
      <c r="AL45" s="65" t="s">
        <v>320</v>
      </c>
      <c r="AM45" s="65" t="s">
        <v>305</v>
      </c>
      <c r="AN45" s="65" t="s">
        <v>304</v>
      </c>
      <c r="AO45" s="65" t="s">
        <v>277</v>
      </c>
      <c r="AQ45" s="65"/>
      <c r="AR45" s="65" t="s">
        <v>314</v>
      </c>
      <c r="AS45" s="65" t="s">
        <v>320</v>
      </c>
      <c r="AT45" s="65" t="s">
        <v>305</v>
      </c>
      <c r="AU45" s="65" t="s">
        <v>304</v>
      </c>
      <c r="AV45" s="65" t="s">
        <v>277</v>
      </c>
      <c r="AX45" s="65"/>
      <c r="AY45" s="65" t="s">
        <v>314</v>
      </c>
      <c r="AZ45" s="65" t="s">
        <v>320</v>
      </c>
      <c r="BA45" s="65" t="s">
        <v>305</v>
      </c>
      <c r="BB45" s="65" t="s">
        <v>304</v>
      </c>
      <c r="BC45" s="65" t="s">
        <v>277</v>
      </c>
      <c r="BE45" s="65"/>
      <c r="BF45" s="65" t="s">
        <v>314</v>
      </c>
      <c r="BG45" s="65" t="s">
        <v>320</v>
      </c>
      <c r="BH45" s="65" t="s">
        <v>305</v>
      </c>
      <c r="BI45" s="65" t="s">
        <v>338</v>
      </c>
      <c r="BJ45" s="65" t="s">
        <v>277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6.1759534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7.180288</v>
      </c>
      <c r="O46" s="65" t="s">
        <v>292</v>
      </c>
      <c r="P46" s="65">
        <v>600</v>
      </c>
      <c r="Q46" s="65">
        <v>800</v>
      </c>
      <c r="R46" s="65">
        <v>0</v>
      </c>
      <c r="S46" s="65">
        <v>10000</v>
      </c>
      <c r="T46" s="65">
        <v>606.80759999999998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9.4838169999999999E-2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3.0449746000000002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95.590609999999998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60.122284000000001</v>
      </c>
      <c r="AX46" s="65" t="s">
        <v>293</v>
      </c>
      <c r="AY46" s="65"/>
      <c r="AZ46" s="65"/>
      <c r="BA46" s="65"/>
      <c r="BB46" s="65"/>
      <c r="BC46" s="65"/>
      <c r="BE46" s="65" t="s">
        <v>294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3" sqref="E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339</v>
      </c>
      <c r="B2" s="61" t="s">
        <v>340</v>
      </c>
      <c r="C2" s="61" t="s">
        <v>295</v>
      </c>
      <c r="D2" s="61">
        <v>61</v>
      </c>
      <c r="E2" s="61">
        <v>1580.5393999999999</v>
      </c>
      <c r="F2" s="61">
        <v>317.41602</v>
      </c>
      <c r="G2" s="61">
        <v>8.7366779999999995</v>
      </c>
      <c r="H2" s="61">
        <v>4.6273340000000003</v>
      </c>
      <c r="I2" s="61">
        <v>4.1093440000000001</v>
      </c>
      <c r="J2" s="61">
        <v>32.872599999999998</v>
      </c>
      <c r="K2" s="61">
        <v>26.74793</v>
      </c>
      <c r="L2" s="61">
        <v>6.1246685999999997</v>
      </c>
      <c r="M2" s="61">
        <v>10.719683</v>
      </c>
      <c r="N2" s="61">
        <v>0.79893289999999995</v>
      </c>
      <c r="O2" s="61">
        <v>4.6508979999999998</v>
      </c>
      <c r="P2" s="61">
        <v>417.42016999999998</v>
      </c>
      <c r="Q2" s="61">
        <v>9.7456619999999994</v>
      </c>
      <c r="R2" s="61">
        <v>155.89653000000001</v>
      </c>
      <c r="S2" s="61">
        <v>9.1924609999999998</v>
      </c>
      <c r="T2" s="61">
        <v>1760.4490000000001</v>
      </c>
      <c r="U2" s="61">
        <v>0.79014669999999998</v>
      </c>
      <c r="V2" s="61">
        <v>5.2383550000000003</v>
      </c>
      <c r="W2" s="61">
        <v>69.953186000000002</v>
      </c>
      <c r="X2" s="61">
        <v>44.583120000000001</v>
      </c>
      <c r="Y2" s="61">
        <v>0.81573474000000001</v>
      </c>
      <c r="Z2" s="61">
        <v>0.4290716</v>
      </c>
      <c r="AA2" s="61">
        <v>9.3113039999999998</v>
      </c>
      <c r="AB2" s="61">
        <v>0.97418369999999999</v>
      </c>
      <c r="AC2" s="61">
        <v>241.50962999999999</v>
      </c>
      <c r="AD2" s="61">
        <v>1.1481726000000001</v>
      </c>
      <c r="AE2" s="61">
        <v>0.41158116</v>
      </c>
      <c r="AF2" s="61">
        <v>0.53423540000000003</v>
      </c>
      <c r="AG2" s="61">
        <v>137.2911</v>
      </c>
      <c r="AH2" s="61">
        <v>104.05427</v>
      </c>
      <c r="AI2" s="61">
        <v>33.236834999999999</v>
      </c>
      <c r="AJ2" s="61">
        <v>670.19830000000002</v>
      </c>
      <c r="AK2" s="61">
        <v>2241.4830000000002</v>
      </c>
      <c r="AL2" s="61">
        <v>30.010861999999999</v>
      </c>
      <c r="AM2" s="61">
        <v>1531.1704</v>
      </c>
      <c r="AN2" s="61">
        <v>33.323672999999999</v>
      </c>
      <c r="AO2" s="61">
        <v>6.1759534</v>
      </c>
      <c r="AP2" s="61">
        <v>5.1931542999999998</v>
      </c>
      <c r="AQ2" s="61">
        <v>0.98279870000000003</v>
      </c>
      <c r="AR2" s="61">
        <v>7.180288</v>
      </c>
      <c r="AS2" s="61">
        <v>606.80759999999998</v>
      </c>
      <c r="AT2" s="61">
        <v>9.4838169999999999E-2</v>
      </c>
      <c r="AU2" s="61">
        <v>3.0449746000000002</v>
      </c>
      <c r="AV2" s="61">
        <v>95.590609999999998</v>
      </c>
      <c r="AW2" s="61">
        <v>60.122284000000001</v>
      </c>
      <c r="AX2" s="61">
        <v>4.2680822E-2</v>
      </c>
      <c r="AY2" s="61">
        <v>0.21756093000000001</v>
      </c>
      <c r="AZ2" s="61">
        <v>36.057938</v>
      </c>
      <c r="BA2" s="61">
        <v>6.9132246999999998</v>
      </c>
      <c r="BB2" s="61">
        <v>2.0362700999999999</v>
      </c>
      <c r="BC2" s="61">
        <v>2.4148057000000001</v>
      </c>
      <c r="BD2" s="61">
        <v>2.4594786000000002</v>
      </c>
      <c r="BE2" s="61">
        <v>0.30623509999999998</v>
      </c>
      <c r="BF2" s="61">
        <v>1.0260750000000001</v>
      </c>
      <c r="BG2" s="61">
        <v>0</v>
      </c>
      <c r="BH2" s="61">
        <v>0</v>
      </c>
      <c r="BI2" s="61">
        <v>0</v>
      </c>
      <c r="BJ2" s="61">
        <v>5.5909002999999999E-3</v>
      </c>
      <c r="BK2" s="61">
        <v>0</v>
      </c>
      <c r="BL2" s="61">
        <v>9.9298520000000001E-2</v>
      </c>
      <c r="BM2" s="61">
        <v>1.4025353</v>
      </c>
      <c r="BN2" s="61">
        <v>0.42050779999999999</v>
      </c>
      <c r="BO2" s="61">
        <v>19.307064</v>
      </c>
      <c r="BP2" s="61">
        <v>4.0727869999999999</v>
      </c>
      <c r="BQ2" s="61">
        <v>6.4068413</v>
      </c>
      <c r="BR2" s="61">
        <v>21.390547000000002</v>
      </c>
      <c r="BS2" s="61">
        <v>3.5205652999999999</v>
      </c>
      <c r="BT2" s="61">
        <v>5.3654723000000004</v>
      </c>
      <c r="BU2" s="61">
        <v>1.7153852000000001E-4</v>
      </c>
      <c r="BV2" s="61">
        <v>2.2156214E-2</v>
      </c>
      <c r="BW2" s="61">
        <v>0.34133202000000001</v>
      </c>
      <c r="BX2" s="61">
        <v>0.43781530000000002</v>
      </c>
      <c r="BY2" s="61">
        <v>1.9449316000000001E-2</v>
      </c>
      <c r="BZ2" s="61">
        <v>7.8228549999999995E-5</v>
      </c>
      <c r="CA2" s="61">
        <v>8.7009509999999998E-2</v>
      </c>
      <c r="CB2" s="61">
        <v>1.1863088000000001E-2</v>
      </c>
      <c r="CC2" s="61">
        <v>1.0775018000000001E-2</v>
      </c>
      <c r="CD2" s="61">
        <v>0.25789996999999998</v>
      </c>
      <c r="CE2" s="61">
        <v>1.0031997000000001E-2</v>
      </c>
      <c r="CF2" s="61">
        <v>0.13321232999999999</v>
      </c>
      <c r="CG2" s="61">
        <v>0</v>
      </c>
      <c r="CH2" s="61">
        <v>7.4515273E-3</v>
      </c>
      <c r="CI2" s="61">
        <v>0</v>
      </c>
      <c r="CJ2" s="61">
        <v>0.53102534999999995</v>
      </c>
      <c r="CK2" s="61">
        <v>2.1225877999999998E-3</v>
      </c>
      <c r="CL2" s="61">
        <v>2.5424892000000001E-2</v>
      </c>
      <c r="CM2" s="61">
        <v>1.2552686</v>
      </c>
      <c r="CN2" s="61">
        <v>1736.6313</v>
      </c>
      <c r="CO2" s="61">
        <v>2842.9672999999998</v>
      </c>
      <c r="CP2" s="61">
        <v>820.32429999999999</v>
      </c>
      <c r="CQ2" s="61">
        <v>468.63810000000001</v>
      </c>
      <c r="CR2" s="61">
        <v>272.79453000000001</v>
      </c>
      <c r="CS2" s="61">
        <v>505.72201999999999</v>
      </c>
      <c r="CT2" s="61">
        <v>1586.0985000000001</v>
      </c>
      <c r="CU2" s="61">
        <v>650.0856</v>
      </c>
      <c r="CV2" s="61">
        <v>1642.5607</v>
      </c>
      <c r="CW2" s="61">
        <v>633.61270000000002</v>
      </c>
      <c r="CX2" s="61">
        <v>228.21406999999999</v>
      </c>
      <c r="CY2" s="61">
        <v>2562.3063999999999</v>
      </c>
      <c r="CZ2" s="61">
        <v>788.23540000000003</v>
      </c>
      <c r="DA2" s="61">
        <v>2310.1190000000001</v>
      </c>
      <c r="DB2" s="61">
        <v>2777.2235999999998</v>
      </c>
      <c r="DC2" s="61">
        <v>2771.5198</v>
      </c>
      <c r="DD2" s="61">
        <v>3436.0981000000002</v>
      </c>
      <c r="DE2" s="61">
        <v>521.80420000000004</v>
      </c>
      <c r="DF2" s="61">
        <v>3145.5385999999999</v>
      </c>
      <c r="DG2" s="61">
        <v>837.98239999999998</v>
      </c>
      <c r="DH2" s="61">
        <v>23.431501000000001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6.9132246999999998</v>
      </c>
      <c r="B6">
        <f>BB2</f>
        <v>2.0362700999999999</v>
      </c>
      <c r="C6">
        <f>BC2</f>
        <v>2.4148057000000001</v>
      </c>
      <c r="D6">
        <f>BD2</f>
        <v>2.4594786000000002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21885</v>
      </c>
      <c r="C2" s="56">
        <f ca="1">YEAR(TODAY())-YEAR(B2)+IF(TODAY()&gt;=DATE(YEAR(TODAY()),MONTH(B2),DAY(B2)),0,-1)</f>
        <v>61</v>
      </c>
      <c r="E2" s="52">
        <v>167.3</v>
      </c>
      <c r="F2" s="53" t="s">
        <v>275</v>
      </c>
      <c r="G2" s="52">
        <v>63.6</v>
      </c>
      <c r="H2" s="51" t="s">
        <v>40</v>
      </c>
      <c r="I2" s="72">
        <f>ROUND(G3/E3^2,1)</f>
        <v>22.7</v>
      </c>
    </row>
    <row r="3" spans="1:9" x14ac:dyDescent="0.3">
      <c r="E3" s="51">
        <f>E2/100</f>
        <v>1.673</v>
      </c>
      <c r="F3" s="51" t="s">
        <v>39</v>
      </c>
      <c r="G3" s="51">
        <f>G2</f>
        <v>63.6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김동근, ID : H1900948)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28일 14:52:05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3" sqref="Y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44496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167.3</v>
      </c>
      <c r="L12" s="124"/>
      <c r="M12" s="117">
        <f>'개인정보 및 신체계측 입력'!G2</f>
        <v>63.6</v>
      </c>
      <c r="N12" s="118"/>
      <c r="O12" s="113" t="s">
        <v>270</v>
      </c>
      <c r="P12" s="107"/>
      <c r="Q12" s="90">
        <f>'개인정보 및 신체계측 입력'!I2</f>
        <v>22.7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김동근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88.41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2.4329999999999998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9.1560000000000006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2.1</v>
      </c>
      <c r="L72" s="36" t="s">
        <v>52</v>
      </c>
      <c r="M72" s="36">
        <f>ROUND('DRIs DATA'!K8,1)</f>
        <v>3.4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20.79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43.65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44.58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64.95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17.16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149.43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61.76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2021-10-28T06:08:09Z</dcterms:modified>
</cp:coreProperties>
</file>