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<sst xmlns="http://schemas.openxmlformats.org/spreadsheetml/2006/main" count="692" uniqueCount="339">
  <si>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</si>
  <si>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</si>
  <si>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</si>
  <si>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</si>
  <si>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</si>
  <si>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</si>
  <si>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</si>
  <si>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</si>
  <si>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</si>
  <si>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</si>
  <si>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</si>
  <si>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</si>
  <si>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</si>
  <si>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</si>
  <si>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</si>
  <si>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</si>
  <si>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</si>
  <si>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</si>
  <si>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</si>
  <si>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</si>
  <si>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</si>
  <si>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</si>
  <si>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</si>
  <si>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</si>
  <si>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</si>
  <si>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</si>
  <si>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</si>
  <si>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</si>
  <si>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</si>
  <si>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</si>
  <si>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</si>
  <si>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</si>
  <si>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</si>
  <si>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</si>
  <si>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</si>
  <si>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</si>
  <si>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</si>
  <si>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</si>
  <si>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</si>
  <si>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</si>
  <si>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</si>
  <si>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</si>
  <si>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</si>
  <si>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</si>
  <si>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</si>
  <si>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</si>
  <si>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</si>
  <si>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</si>
  <si>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</si>
  <si>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</si>
  <si>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</si>
  <si>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</si>
  <si>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</si>
  <si>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</si>
  <si>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</si>
  <si>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</si>
  <si>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</si>
  <si>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</si>
  <si>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</si>
  <si>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</si>
  <si>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</si>
  <si>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</si>
  <si>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</si>
  <si>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</si>
  <si>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</si>
  <si>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</si>
  <si>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</si>
  <si>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</si>
  <si>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</si>
  <si>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</si>
  <si>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</si>
  <si>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</si>
  <si>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</si>
  <si>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</si>
  <si>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</si>
  <si>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</si>
  <si>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</si>
  <si>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</si>
  <si>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</si>
  <si>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</si>
  <si>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</si>
  <si>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</si>
  <si>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</si>
  <si>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</si>
  <si>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</si>
  <si>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</si>
  <si>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</si>
  <si>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</si>
  <si>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</si>
  <si>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</si>
  <si>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</si>
  <si>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</si>
  <si>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</si>
  <si>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</si>
  <si>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</si>
  <si>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</si>
  <si>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</si>
  <si>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</si>
  <si>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</si>
  <si>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</si>
  <si>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</si>
  <si>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</si>
  <si>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</si>
  <si>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</si>
  <si>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</si>
  <si>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</si>
  <si>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</si>
  <si>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</si>
  <si>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</si>
  <si>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</si>
  <si>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</si>
  <si>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</si>
  <si>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</si>
  <si>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</si>
  <si>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</si>
  <si>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</si>
  <si>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</si>
  <si>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</si>
  <si>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</si>
  <si>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</si>
  <si>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</si>
  <si>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</si>
  <si>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</si>
  <si>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</si>
  <si>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</si>
  <si>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</si>
  <si>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</si>
  <si>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</si>
  <si>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</si>
  <si>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</si>
  <si>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</si>
  <si>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</si>
  <si>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</si>
  <si>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</si>
  <si>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</si>
  <si>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</si>
  <si>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</si>
  <si>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</si>
  <si>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</si>
  <si>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</si>
  <si>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</si>
  <si>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</si>
  <si>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</si>
  <si>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</si>
  <si>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</si>
  <si>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</si>
  <si>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</si>
  <si>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</si>
  <si>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</si>
  <si>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</si>
  <si>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</si>
  <si>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</si>
  <si>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</si>
  <si>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</si>
  <si>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</si>
  <si>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</si>
  <si>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</si>
  <si>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</si>
  <si>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</si>
  <si>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</si>
  <si>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</si>
  <si>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</si>
  <si>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</si>
  <si>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</si>
  <si>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</si>
  <si>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</si>
  <si>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</si>
  <si>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</si>
  <si>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</si>
  <si>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</si>
  <si>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</si>
  <si>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</si>
  <si>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</si>
  <si>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</si>
  <si>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</si>
  <si>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</si>
  <si>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</si>
  <si>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</si>
  <si>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</si>
  <si>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</si>
  <si>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</si>
  <si>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</si>
  <si>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</si>
  <si>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</si>
  <si>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</si>
  <si>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</si>
  <si>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</si>
  <si>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</si>
  <si>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</si>
  <si>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</si>
  <si>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</si>
  <si>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</si>
  <si>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</si>
  <si>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</si>
  <si>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</si>
  <si>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</si>
  <si>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</si>
  <si>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</si>
  <si>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</si>
  <si>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</si>
  <si>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</si>
  <si>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</si>
  <si>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</si>
  <si>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</si>
  <si>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</si>
  <si>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</si>
  <si>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</si>
  <si>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</si>
  <si>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</si>
  <si>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</si>
  <si>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</si>
  <si>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</si>
  <si>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</si>
  <si>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</si>
  <si>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</si>
  <si>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</si>
  <si>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</si>
  <si>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</si>
  <si>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</si>
  <si>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</si>
  <si>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</si>
  <si>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</si>
  <si>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</si>
  <si>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</si>
  <si>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</si>
  <si>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</si>
  <si>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</si>
  <si>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</si>
  <si>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</si>
  <si>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</si>
  <si>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</si>
  <si>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</si>
  <si>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</si>
  <si>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</si>
  <si>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</si>
  <si>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</si>
  <si>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</si>
  <si>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</si>
  <si>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</si>
  <si>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</si>
  <si>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</si>
  <si>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</si>
  <si>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</si>
  <si>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</si>
  <si>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</si>
  <si>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</si>
  <si>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</si>
  <si>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</si>
  <si>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</si>
  <si>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</si>
  <si>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</si>
  <si>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</si>
  <si>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</si>
  <si>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</si>
  <si>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</si>
  <si>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</si>
  <si>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</si>
  <si>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</si>
  <si>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</si>
  <si>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</si>
  <si>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</si>
  <si>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</si>
  <si>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</si>
  <si>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</si>
  <si>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</si>
  <si>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</si>
  <si>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</si>
  <si>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</si>
  <si>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</si>
  <si>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</si>
  <si>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</si>
  <si>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</si>
  <si>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</si>
  <si>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</si>
  <si>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</si>
  <si>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</si>
  <si>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</si>
  <si>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</si>
  <si>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</si>
  <si>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</si>
  <si>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</si>
  <si>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</si>
  <si>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</si>
  <si>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</si>
  <si>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</si>
  <si>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</si>
  <si>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</si>
  <si>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</si>
  <si>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</si>
  <si>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</si>
  <si>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</si>
  <si>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</si>
  <si>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</si>
  <si>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</si>
  <si>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</si>
  <si>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</si>
  <si>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</si>
  <si>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</si>
  <si>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</si>
  <si>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</si>
  <si>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</si>
  <si>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</si>
  <si>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</si>
  <si>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</si>
  <si>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</si>
  <si>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</si>
  <si>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</si>
  <si>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</si>
  <si>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</si>
  <si>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</si>
  <si>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</si>
  <si>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</si>
  <si>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</si>
  <si>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</si>
  <si>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</si>
  <si>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</si>
  <si>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</si>
  <si>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</si>
  <si>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</si>
  <si>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</si>
  <si>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</si>
  <si>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</si>
  <si>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</si>
  <si>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</si>
  <si>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</si>
  <si>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</si>
  <si>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</si>
  <si>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</si>
  <si>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</si>
  <si>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</si>
  <si>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</si>
  <si>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</si>
  <si>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</si>
  <si>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</si>
  <si>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</si>
  <si>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(설문지 : FFQ 95문항 설문지, 사용자 : 이태운, ID : H1900950)</t>
  </si>
  <si>
    <t>2021년 10월 28일 14:54:45</t>
  </si>
  <si>
    <t>H1900950</t>
  </si>
  <si>
    <t>이태운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</si>
</sst>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75.741020000000006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4.6937923000000001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2.4004707000000001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1467.2375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3774.5810000000001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563.49490000000003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126.433464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11.803267999999999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942.01464999999996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9.7189830000000005E-3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3.4002335000000001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31.831484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177.36778000000001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91.862174999999993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12.747</c:v>
                </c:pt>
                <c:pt idx="1">
                  <c:v>16.780999999999999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21.257400000000001</c:v>
                </c:pt>
                <c:pt idx="1">
                  <c:v>18.535454000000001</c:v>
                </c:pt>
                <c:pt idx="2">
                  <c:v>21.218485000000001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765.24329999999998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23.798411999999999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64.622</c:v>
                </c:pt>
                <c:pt idx="1">
                  <c:v>14.744</c:v>
                </c:pt>
                <c:pt idx="2">
                  <c:v>20.634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1734.4177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100.54584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932.50836000000004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7.621092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7344.3643000000002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17.001176999999998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1.9945466999999999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279.13560000000001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2.2541872999999999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13.540755000000001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1.9945466999999999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739.25649999999996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10.073528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이태운, ID : H1900950)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14:54:45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1734.4177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75.741020000000006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31.831484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64.622</v>
      </c>
      <c r="G8" s="59">
        <f>'DRIs DATA 입력'!G8</f>
        <v>14.744</v>
      </c>
      <c r="H8" s="59">
        <f>'DRIs DATA 입력'!H8</f>
        <v>20.634</v>
      </c>
      <c r="I8" s="46"/>
      <c r="J8" s="59" t="s">
        <v>215</v>
      </c>
      <c r="K8" s="59">
        <f>'DRIs DATA 입력'!K8</f>
        <v>12.747</v>
      </c>
      <c r="L8" s="59">
        <f>'DRIs DATA 입력'!L8</f>
        <v>16.780999999999999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765.24329999999998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23.798411999999999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7.621092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279.13560000000001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100.54584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1.8393569000000001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2.2541872999999999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13.540755000000001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1.9945466999999999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739.25649999999996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10.073528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4.6937923000000001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2.4004707000000001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932.50836000000004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1467.2375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7344.3643000000002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3774.5810000000001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563.49490000000003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126.433464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17.001176999999998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11.803267999999999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942.01464999999996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9.7189830000000005E-3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3.4002335000000001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177.36778000000001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91.862174999999993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320</v>
      </c>
      <c r="B1" s="61" t="s">
        <v>335</v>
      </c>
      <c r="G1" s="62" t="s">
        <v>297</v>
      </c>
      <c r="H1" s="61" t="s">
        <v>336</v>
      </c>
    </row>
    <row r="3" spans="1:27" x14ac:dyDescent="0.3">
      <c r="A3" s="68" t="s">
        <v>298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299</v>
      </c>
      <c r="B4" s="67"/>
      <c r="C4" s="67"/>
      <c r="E4" s="69" t="s">
        <v>300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301</v>
      </c>
      <c r="V4" s="67"/>
      <c r="W4" s="67"/>
      <c r="X4" s="67"/>
      <c r="Y4" s="67"/>
      <c r="Z4" s="67"/>
    </row>
    <row r="5" spans="1:27" x14ac:dyDescent="0.3">
      <c r="A5" s="65"/>
      <c r="B5" s="65" t="s">
        <v>302</v>
      </c>
      <c r="C5" s="65" t="s">
        <v>277</v>
      </c>
      <c r="E5" s="65"/>
      <c r="F5" s="65" t="s">
        <v>303</v>
      </c>
      <c r="G5" s="65" t="s">
        <v>278</v>
      </c>
      <c r="H5" s="65" t="s">
        <v>45</v>
      </c>
      <c r="J5" s="65"/>
      <c r="K5" s="65" t="s">
        <v>321</v>
      </c>
      <c r="L5" s="65" t="s">
        <v>304</v>
      </c>
      <c r="N5" s="65"/>
      <c r="O5" s="65" t="s">
        <v>316</v>
      </c>
      <c r="P5" s="65" t="s">
        <v>322</v>
      </c>
      <c r="Q5" s="65" t="s">
        <v>306</v>
      </c>
      <c r="R5" s="65" t="s">
        <v>305</v>
      </c>
      <c r="S5" s="65" t="s">
        <v>277</v>
      </c>
      <c r="U5" s="65"/>
      <c r="V5" s="65" t="s">
        <v>316</v>
      </c>
      <c r="W5" s="65" t="s">
        <v>322</v>
      </c>
      <c r="X5" s="65" t="s">
        <v>306</v>
      </c>
      <c r="Y5" s="65" t="s">
        <v>305</v>
      </c>
      <c r="Z5" s="65" t="s">
        <v>277</v>
      </c>
    </row>
    <row r="6" spans="1:27" x14ac:dyDescent="0.3">
      <c r="A6" s="65" t="s">
        <v>299</v>
      </c>
      <c r="B6" s="65">
        <v>2000</v>
      </c>
      <c r="C6" s="65">
        <v>1734.4177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45</v>
      </c>
      <c r="P6" s="65">
        <v>55</v>
      </c>
      <c r="Q6" s="65">
        <v>0</v>
      </c>
      <c r="R6" s="65">
        <v>0</v>
      </c>
      <c r="S6" s="65">
        <v>75.741020000000006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31.831484</v>
      </c>
    </row>
    <row r="7" spans="1:27" x14ac:dyDescent="0.3">
      <c r="E7" s="65" t="s">
        <v>280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309</v>
      </c>
      <c r="F8" s="65">
        <v>64.622</v>
      </c>
      <c r="G8" s="65">
        <v>14.744</v>
      </c>
      <c r="H8" s="65">
        <v>20.634</v>
      </c>
      <c r="J8" s="65" t="s">
        <v>309</v>
      </c>
      <c r="K8" s="65">
        <v>12.747</v>
      </c>
      <c r="L8" s="65">
        <v>16.780999999999999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283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284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322</v>
      </c>
      <c r="D15" s="65" t="s">
        <v>306</v>
      </c>
      <c r="E15" s="65" t="s">
        <v>305</v>
      </c>
      <c r="F15" s="65" t="s">
        <v>277</v>
      </c>
      <c r="H15" s="65"/>
      <c r="I15" s="65" t="s">
        <v>316</v>
      </c>
      <c r="J15" s="65" t="s">
        <v>322</v>
      </c>
      <c r="K15" s="65" t="s">
        <v>306</v>
      </c>
      <c r="L15" s="65" t="s">
        <v>305</v>
      </c>
      <c r="M15" s="65" t="s">
        <v>277</v>
      </c>
      <c r="O15" s="65"/>
      <c r="P15" s="65" t="s">
        <v>316</v>
      </c>
      <c r="Q15" s="65" t="s">
        <v>322</v>
      </c>
      <c r="R15" s="65" t="s">
        <v>306</v>
      </c>
      <c r="S15" s="65" t="s">
        <v>305</v>
      </c>
      <c r="T15" s="65" t="s">
        <v>277</v>
      </c>
      <c r="V15" s="65"/>
      <c r="W15" s="65" t="s">
        <v>316</v>
      </c>
      <c r="X15" s="65" t="s">
        <v>322</v>
      </c>
      <c r="Y15" s="65" t="s">
        <v>306</v>
      </c>
      <c r="Z15" s="65" t="s">
        <v>305</v>
      </c>
      <c r="AA15" s="65" t="s">
        <v>277</v>
      </c>
    </row>
    <row r="16" spans="1:27" x14ac:dyDescent="0.3">
      <c r="A16" s="65" t="s">
        <v>311</v>
      </c>
      <c r="B16" s="65">
        <v>500</v>
      </c>
      <c r="C16" s="65">
        <v>700</v>
      </c>
      <c r="D16" s="65">
        <v>0</v>
      </c>
      <c r="E16" s="65">
        <v>3000</v>
      </c>
      <c r="F16" s="65">
        <v>765.24329999999998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23.798411999999999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7.621092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279.13560000000001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324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286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325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322</v>
      </c>
      <c r="D25" s="65" t="s">
        <v>306</v>
      </c>
      <c r="E25" s="65" t="s">
        <v>305</v>
      </c>
      <c r="F25" s="65" t="s">
        <v>277</v>
      </c>
      <c r="H25" s="65"/>
      <c r="I25" s="65" t="s">
        <v>316</v>
      </c>
      <c r="J25" s="65" t="s">
        <v>322</v>
      </c>
      <c r="K25" s="65" t="s">
        <v>306</v>
      </c>
      <c r="L25" s="65" t="s">
        <v>305</v>
      </c>
      <c r="M25" s="65" t="s">
        <v>277</v>
      </c>
      <c r="O25" s="65"/>
      <c r="P25" s="65" t="s">
        <v>316</v>
      </c>
      <c r="Q25" s="65" t="s">
        <v>322</v>
      </c>
      <c r="R25" s="65" t="s">
        <v>306</v>
      </c>
      <c r="S25" s="65" t="s">
        <v>305</v>
      </c>
      <c r="T25" s="65" t="s">
        <v>277</v>
      </c>
      <c r="V25" s="65"/>
      <c r="W25" s="65" t="s">
        <v>316</v>
      </c>
      <c r="X25" s="65" t="s">
        <v>322</v>
      </c>
      <c r="Y25" s="65" t="s">
        <v>306</v>
      </c>
      <c r="Z25" s="65" t="s">
        <v>305</v>
      </c>
      <c r="AA25" s="65" t="s">
        <v>277</v>
      </c>
      <c r="AC25" s="65"/>
      <c r="AD25" s="65" t="s">
        <v>316</v>
      </c>
      <c r="AE25" s="65" t="s">
        <v>322</v>
      </c>
      <c r="AF25" s="65" t="s">
        <v>306</v>
      </c>
      <c r="AG25" s="65" t="s">
        <v>305</v>
      </c>
      <c r="AH25" s="65" t="s">
        <v>277</v>
      </c>
      <c r="AJ25" s="65"/>
      <c r="AK25" s="65" t="s">
        <v>316</v>
      </c>
      <c r="AL25" s="65" t="s">
        <v>322</v>
      </c>
      <c r="AM25" s="65" t="s">
        <v>306</v>
      </c>
      <c r="AN25" s="65" t="s">
        <v>305</v>
      </c>
      <c r="AO25" s="65" t="s">
        <v>277</v>
      </c>
      <c r="AQ25" s="65"/>
      <c r="AR25" s="65" t="s">
        <v>316</v>
      </c>
      <c r="AS25" s="65" t="s">
        <v>322</v>
      </c>
      <c r="AT25" s="65" t="s">
        <v>306</v>
      </c>
      <c r="AU25" s="65" t="s">
        <v>305</v>
      </c>
      <c r="AV25" s="65" t="s">
        <v>277</v>
      </c>
      <c r="AX25" s="65"/>
      <c r="AY25" s="65" t="s">
        <v>316</v>
      </c>
      <c r="AZ25" s="65" t="s">
        <v>322</v>
      </c>
      <c r="BA25" s="65" t="s">
        <v>306</v>
      </c>
      <c r="BB25" s="65" t="s">
        <v>305</v>
      </c>
      <c r="BC25" s="65" t="s">
        <v>277</v>
      </c>
      <c r="BE25" s="65"/>
      <c r="BF25" s="65" t="s">
        <v>316</v>
      </c>
      <c r="BG25" s="65" t="s">
        <v>322</v>
      </c>
      <c r="BH25" s="65" t="s">
        <v>306</v>
      </c>
      <c r="BI25" s="65" t="s">
        <v>305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100.54584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1.8393569000000001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2.2541872999999999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13.540755000000001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1.9945466999999999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739.25649999999996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10.073528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4.6937923000000001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2.4004707000000001</v>
      </c>
    </row>
    <row r="33" spans="1:68" x14ac:dyDescent="0.3">
      <c r="A33" s="66" t="s">
        <v>326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327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322</v>
      </c>
      <c r="D35" s="65" t="s">
        <v>306</v>
      </c>
      <c r="E35" s="65" t="s">
        <v>305</v>
      </c>
      <c r="F35" s="65" t="s">
        <v>277</v>
      </c>
      <c r="H35" s="65"/>
      <c r="I35" s="65" t="s">
        <v>316</v>
      </c>
      <c r="J35" s="65" t="s">
        <v>322</v>
      </c>
      <c r="K35" s="65" t="s">
        <v>306</v>
      </c>
      <c r="L35" s="65" t="s">
        <v>305</v>
      </c>
      <c r="M35" s="65" t="s">
        <v>277</v>
      </c>
      <c r="O35" s="65"/>
      <c r="P35" s="65" t="s">
        <v>316</v>
      </c>
      <c r="Q35" s="65" t="s">
        <v>322</v>
      </c>
      <c r="R35" s="65" t="s">
        <v>306</v>
      </c>
      <c r="S35" s="65" t="s">
        <v>305</v>
      </c>
      <c r="T35" s="65" t="s">
        <v>277</v>
      </c>
      <c r="V35" s="65"/>
      <c r="W35" s="65" t="s">
        <v>316</v>
      </c>
      <c r="X35" s="65" t="s">
        <v>322</v>
      </c>
      <c r="Y35" s="65" t="s">
        <v>306</v>
      </c>
      <c r="Z35" s="65" t="s">
        <v>305</v>
      </c>
      <c r="AA35" s="65" t="s">
        <v>277</v>
      </c>
      <c r="AC35" s="65"/>
      <c r="AD35" s="65" t="s">
        <v>316</v>
      </c>
      <c r="AE35" s="65" t="s">
        <v>322</v>
      </c>
      <c r="AF35" s="65" t="s">
        <v>306</v>
      </c>
      <c r="AG35" s="65" t="s">
        <v>305</v>
      </c>
      <c r="AH35" s="65" t="s">
        <v>277</v>
      </c>
      <c r="AJ35" s="65"/>
      <c r="AK35" s="65" t="s">
        <v>316</v>
      </c>
      <c r="AL35" s="65" t="s">
        <v>322</v>
      </c>
      <c r="AM35" s="65" t="s">
        <v>306</v>
      </c>
      <c r="AN35" s="65" t="s">
        <v>305</v>
      </c>
      <c r="AO35" s="65" t="s">
        <v>277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932.50836000000004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1467.2375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7344.3643000000002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3774.5810000000001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563.49490000000003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126.433464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291</v>
      </c>
      <c r="AD44" s="67"/>
      <c r="AE44" s="67"/>
      <c r="AF44" s="67"/>
      <c r="AG44" s="67"/>
      <c r="AH44" s="67"/>
      <c r="AJ44" s="67" t="s">
        <v>319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292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322</v>
      </c>
      <c r="D45" s="65" t="s">
        <v>306</v>
      </c>
      <c r="E45" s="65" t="s">
        <v>305</v>
      </c>
      <c r="F45" s="65" t="s">
        <v>277</v>
      </c>
      <c r="H45" s="65"/>
      <c r="I45" s="65" t="s">
        <v>316</v>
      </c>
      <c r="J45" s="65" t="s">
        <v>322</v>
      </c>
      <c r="K45" s="65" t="s">
        <v>306</v>
      </c>
      <c r="L45" s="65" t="s">
        <v>305</v>
      </c>
      <c r="M45" s="65" t="s">
        <v>277</v>
      </c>
      <c r="O45" s="65"/>
      <c r="P45" s="65" t="s">
        <v>316</v>
      </c>
      <c r="Q45" s="65" t="s">
        <v>322</v>
      </c>
      <c r="R45" s="65" t="s">
        <v>306</v>
      </c>
      <c r="S45" s="65" t="s">
        <v>305</v>
      </c>
      <c r="T45" s="65" t="s">
        <v>277</v>
      </c>
      <c r="V45" s="65"/>
      <c r="W45" s="65" t="s">
        <v>316</v>
      </c>
      <c r="X45" s="65" t="s">
        <v>322</v>
      </c>
      <c r="Y45" s="65" t="s">
        <v>306</v>
      </c>
      <c r="Z45" s="65" t="s">
        <v>305</v>
      </c>
      <c r="AA45" s="65" t="s">
        <v>277</v>
      </c>
      <c r="AC45" s="65"/>
      <c r="AD45" s="65" t="s">
        <v>316</v>
      </c>
      <c r="AE45" s="65" t="s">
        <v>322</v>
      </c>
      <c r="AF45" s="65" t="s">
        <v>306</v>
      </c>
      <c r="AG45" s="65" t="s">
        <v>305</v>
      </c>
      <c r="AH45" s="65" t="s">
        <v>277</v>
      </c>
      <c r="AJ45" s="65"/>
      <c r="AK45" s="65" t="s">
        <v>316</v>
      </c>
      <c r="AL45" s="65" t="s">
        <v>322</v>
      </c>
      <c r="AM45" s="65" t="s">
        <v>306</v>
      </c>
      <c r="AN45" s="65" t="s">
        <v>305</v>
      </c>
      <c r="AO45" s="65" t="s">
        <v>277</v>
      </c>
      <c r="AQ45" s="65"/>
      <c r="AR45" s="65" t="s">
        <v>316</v>
      </c>
      <c r="AS45" s="65" t="s">
        <v>322</v>
      </c>
      <c r="AT45" s="65" t="s">
        <v>306</v>
      </c>
      <c r="AU45" s="65" t="s">
        <v>305</v>
      </c>
      <c r="AV45" s="65" t="s">
        <v>277</v>
      </c>
      <c r="AX45" s="65"/>
      <c r="AY45" s="65" t="s">
        <v>316</v>
      </c>
      <c r="AZ45" s="65" t="s">
        <v>322</v>
      </c>
      <c r="BA45" s="65" t="s">
        <v>306</v>
      </c>
      <c r="BB45" s="65" t="s">
        <v>305</v>
      </c>
      <c r="BC45" s="65" t="s">
        <v>277</v>
      </c>
      <c r="BE45" s="65"/>
      <c r="BF45" s="65" t="s">
        <v>316</v>
      </c>
      <c r="BG45" s="65" t="s">
        <v>322</v>
      </c>
      <c r="BH45" s="65" t="s">
        <v>306</v>
      </c>
      <c r="BI45" s="65" t="s">
        <v>305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17.001176999999998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11.803267999999999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942.01464999999996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9.7189830000000005E-3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3.4002335000000001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177.36778000000001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91.862174999999993</v>
      </c>
      <c r="AX46" s="65" t="s">
        <v>294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296</v>
      </c>
      <c r="D2" s="61">
        <v>73</v>
      </c>
      <c r="E2" s="61">
        <v>1734.4177</v>
      </c>
      <c r="F2" s="61">
        <v>237.21441999999999</v>
      </c>
      <c r="G2" s="61">
        <v>54.122</v>
      </c>
      <c r="H2" s="61">
        <v>24.420397000000001</v>
      </c>
      <c r="I2" s="61">
        <v>29.701602999999999</v>
      </c>
      <c r="J2" s="61">
        <v>75.741020000000006</v>
      </c>
      <c r="K2" s="61">
        <v>35.463239999999999</v>
      </c>
      <c r="L2" s="61">
        <v>40.277782000000002</v>
      </c>
      <c r="M2" s="61">
        <v>31.831484</v>
      </c>
      <c r="N2" s="61">
        <v>3.2809621999999998</v>
      </c>
      <c r="O2" s="61">
        <v>19.063117999999999</v>
      </c>
      <c r="P2" s="61">
        <v>1186.8604</v>
      </c>
      <c r="Q2" s="61">
        <v>32.700915999999999</v>
      </c>
      <c r="R2" s="61">
        <v>765.24329999999998</v>
      </c>
      <c r="S2" s="61">
        <v>250.48626999999999</v>
      </c>
      <c r="T2" s="61">
        <v>6177.0844999999999</v>
      </c>
      <c r="U2" s="61">
        <v>7.621092</v>
      </c>
      <c r="V2" s="61">
        <v>23.798411999999999</v>
      </c>
      <c r="W2" s="61">
        <v>279.13560000000001</v>
      </c>
      <c r="X2" s="61">
        <v>100.54584</v>
      </c>
      <c r="Y2" s="61">
        <v>1.8393569000000001</v>
      </c>
      <c r="Z2" s="61">
        <v>2.2541872999999999</v>
      </c>
      <c r="AA2" s="61">
        <v>13.540755000000001</v>
      </c>
      <c r="AB2" s="61">
        <v>1.9945466999999999</v>
      </c>
      <c r="AC2" s="61">
        <v>739.25649999999996</v>
      </c>
      <c r="AD2" s="61">
        <v>10.073528</v>
      </c>
      <c r="AE2" s="61">
        <v>4.6937923000000001</v>
      </c>
      <c r="AF2" s="61">
        <v>2.4004707000000001</v>
      </c>
      <c r="AG2" s="61">
        <v>932.50836000000004</v>
      </c>
      <c r="AH2" s="61">
        <v>311.47104000000002</v>
      </c>
      <c r="AI2" s="61">
        <v>621.03734999999995</v>
      </c>
      <c r="AJ2" s="61">
        <v>1467.2375</v>
      </c>
      <c r="AK2" s="61">
        <v>7344.3643000000002</v>
      </c>
      <c r="AL2" s="61">
        <v>563.49490000000003</v>
      </c>
      <c r="AM2" s="61">
        <v>3774.5810000000001</v>
      </c>
      <c r="AN2" s="61">
        <v>126.433464</v>
      </c>
      <c r="AO2" s="61">
        <v>17.001176999999998</v>
      </c>
      <c r="AP2" s="61">
        <v>12.454302</v>
      </c>
      <c r="AQ2" s="61">
        <v>4.5468745000000004</v>
      </c>
      <c r="AR2" s="61">
        <v>11.803267999999999</v>
      </c>
      <c r="AS2" s="61">
        <v>942.01464999999996</v>
      </c>
      <c r="AT2" s="61">
        <v>9.7189830000000005E-3</v>
      </c>
      <c r="AU2" s="61">
        <v>3.4002335000000001</v>
      </c>
      <c r="AV2" s="61">
        <v>177.36778000000001</v>
      </c>
      <c r="AW2" s="61">
        <v>91.862174999999993</v>
      </c>
      <c r="AX2" s="61">
        <v>7.6364495000000004E-2</v>
      </c>
      <c r="AY2" s="61">
        <v>1.058878</v>
      </c>
      <c r="AZ2" s="61">
        <v>493.41683999999998</v>
      </c>
      <c r="BA2" s="61">
        <v>61.025829999999999</v>
      </c>
      <c r="BB2" s="61">
        <v>21.257400000000001</v>
      </c>
      <c r="BC2" s="61">
        <v>18.535454000000001</v>
      </c>
      <c r="BD2" s="61">
        <v>21.218485000000001</v>
      </c>
      <c r="BE2" s="61">
        <v>1.6442212</v>
      </c>
      <c r="BF2" s="61">
        <v>10.34634</v>
      </c>
      <c r="BG2" s="61">
        <v>1.3877448000000001E-2</v>
      </c>
      <c r="BH2" s="61">
        <v>0.11923018000000001</v>
      </c>
      <c r="BI2" s="61">
        <v>8.8716820000000002E-2</v>
      </c>
      <c r="BJ2" s="61">
        <v>0.28180113000000001</v>
      </c>
      <c r="BK2" s="61">
        <v>1.067496E-3</v>
      </c>
      <c r="BL2" s="61">
        <v>0.73850035999999997</v>
      </c>
      <c r="BM2" s="61">
        <v>6.7353750000000003</v>
      </c>
      <c r="BN2" s="61">
        <v>1.8195161</v>
      </c>
      <c r="BO2" s="61">
        <v>96.461759999999998</v>
      </c>
      <c r="BP2" s="61">
        <v>18.037735000000001</v>
      </c>
      <c r="BQ2" s="61">
        <v>33.820300000000003</v>
      </c>
      <c r="BR2" s="61">
        <v>117.23732</v>
      </c>
      <c r="BS2" s="61">
        <v>30.272805999999999</v>
      </c>
      <c r="BT2" s="61">
        <v>21.416183</v>
      </c>
      <c r="BU2" s="61">
        <v>0.10308831</v>
      </c>
      <c r="BV2" s="61">
        <v>5.3878200000000001E-2</v>
      </c>
      <c r="BW2" s="61">
        <v>1.4286075</v>
      </c>
      <c r="BX2" s="61">
        <v>1.7409623999999999</v>
      </c>
      <c r="BY2" s="61">
        <v>0.21101128999999999</v>
      </c>
      <c r="BZ2" s="61">
        <v>6.3320830000000001E-4</v>
      </c>
      <c r="CA2" s="61">
        <v>1.6599386</v>
      </c>
      <c r="CB2" s="61">
        <v>2.7175418999999999E-2</v>
      </c>
      <c r="CC2" s="61">
        <v>0.19454734000000001</v>
      </c>
      <c r="CD2" s="61">
        <v>1.3873747999999999</v>
      </c>
      <c r="CE2" s="61">
        <v>0.10017833</v>
      </c>
      <c r="CF2" s="61">
        <v>0.2105725</v>
      </c>
      <c r="CG2" s="61">
        <v>0</v>
      </c>
      <c r="CH2" s="61">
        <v>2.6641415000000002E-2</v>
      </c>
      <c r="CI2" s="61">
        <v>1.2664379999999999E-3</v>
      </c>
      <c r="CJ2" s="61">
        <v>3.0419295000000002</v>
      </c>
      <c r="CK2" s="61">
        <v>2.1866371999999999E-2</v>
      </c>
      <c r="CL2" s="61">
        <v>1.4026079</v>
      </c>
      <c r="CM2" s="61">
        <v>5.6570214999999999</v>
      </c>
      <c r="CN2" s="61">
        <v>2943.3074000000001</v>
      </c>
      <c r="CO2" s="61">
        <v>5330.5810000000001</v>
      </c>
      <c r="CP2" s="61">
        <v>3476.7624999999998</v>
      </c>
      <c r="CQ2" s="61">
        <v>1131.8787</v>
      </c>
      <c r="CR2" s="61">
        <v>490.96877999999998</v>
      </c>
      <c r="CS2" s="61">
        <v>608.84619999999995</v>
      </c>
      <c r="CT2" s="61">
        <v>3001.7184999999999</v>
      </c>
      <c r="CU2" s="61">
        <v>2132.6658000000002</v>
      </c>
      <c r="CV2" s="61">
        <v>1942.8707999999999</v>
      </c>
      <c r="CW2" s="61">
        <v>2400.7296999999999</v>
      </c>
      <c r="CX2" s="61">
        <v>687.75354000000004</v>
      </c>
      <c r="CY2" s="61">
        <v>3407.8616000000002</v>
      </c>
      <c r="CZ2" s="61">
        <v>2129.2944000000002</v>
      </c>
      <c r="DA2" s="61">
        <v>4487.8896000000004</v>
      </c>
      <c r="DB2" s="61">
        <v>3777.9185000000002</v>
      </c>
      <c r="DC2" s="61">
        <v>7189.0879999999997</v>
      </c>
      <c r="DD2" s="61">
        <v>11545.208000000001</v>
      </c>
      <c r="DE2" s="61">
        <v>2272.1215999999999</v>
      </c>
      <c r="DF2" s="61">
        <v>4689.5550000000003</v>
      </c>
      <c r="DG2" s="61">
        <v>2829.328</v>
      </c>
      <c r="DH2" s="61">
        <v>71.161240000000006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61.025829999999999</v>
      </c>
      <c r="B6">
        <f>BB2</f>
        <v>21.257400000000001</v>
      </c>
      <c r="C6">
        <f>BC2</f>
        <v>18.535454000000001</v>
      </c>
      <c r="D6">
        <f>BD2</f>
        <v>21.218485000000001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17765</v>
      </c>
      <c r="C2" s="56">
        <f ca="1">YEAR(TODAY())-YEAR(B2)+IF(TODAY()&gt;=DATE(YEAR(TODAY()),MONTH(B2),DAY(B2)),0,-1)</f>
        <v>73</v>
      </c>
      <c r="E2" s="52">
        <v>177.1</v>
      </c>
      <c r="F2" s="53" t="s">
        <v>275</v>
      </c>
      <c r="G2" s="52">
        <v>72.900000000000006</v>
      </c>
      <c r="H2" s="51" t="s">
        <v>40</v>
      </c>
      <c r="I2" s="72">
        <f>ROUND(G3/E3^2,1)</f>
        <v>23.2</v>
      </c>
    </row>
    <row r="3" spans="1:9" x14ac:dyDescent="0.3">
      <c r="E3" s="51">
        <f>E2/100</f>
        <v>1.7709999999999999</v>
      </c>
      <c r="F3" s="51" t="s">
        <v>39</v>
      </c>
      <c r="G3" s="51">
        <f>G2</f>
        <v>72.900000000000006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이태운, ID : H1900950)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14:54:45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73</v>
      </c>
      <c r="G12" s="94"/>
      <c r="H12" s="94"/>
      <c r="I12" s="94"/>
      <c r="K12" s="123">
        <f>'개인정보 및 신체계측 입력'!E2</f>
        <v>177.1</v>
      </c>
      <c r="L12" s="124"/>
      <c r="M12" s="117">
        <f>'개인정보 및 신체계측 입력'!G2</f>
        <v>72.900000000000006</v>
      </c>
      <c r="N12" s="118"/>
      <c r="O12" s="113" t="s">
        <v>270</v>
      </c>
      <c r="P12" s="107"/>
      <c r="Q12" s="90">
        <f>'개인정보 및 신체계측 입력'!I2</f>
        <v>23.2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이태운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64.622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14.744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20.634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16.8</v>
      </c>
      <c r="L72" s="36" t="s">
        <v>52</v>
      </c>
      <c r="M72" s="36">
        <f>ROUND('DRIs DATA'!K8,1)</f>
        <v>12.7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102.03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198.32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100.55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132.97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116.56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489.62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170.01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2021-10-28T06:12:28Z</dcterms:modified>
</cp:coreProperties>
</file>