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<sst xmlns="http://schemas.openxmlformats.org/spreadsheetml/2006/main" count="692" uniqueCount="343">
  <si>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</si>
  <si>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</si>
  <si>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</si>
  <si>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</si>
  <si>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</si>
  <si>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</si>
  <si>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</si>
  <si>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</si>
  <si>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</si>
  <si>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</si>
  <si>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</si>
  <si>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</si>
  <si>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</si>
  <si>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</si>
  <si>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</si>
  <si>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</si>
  <si>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</si>
  <si>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</si>
  <si>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</si>
  <si>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</si>
  <si>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</si>
  <si>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</si>
  <si>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</si>
  <si>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</si>
  <si>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</si>
  <si>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</si>
  <si>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</si>
  <si>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</si>
  <si>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</si>
  <si>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</si>
  <si>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</si>
  <si>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</si>
  <si>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</si>
  <si>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</si>
  <si>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</si>
  <si>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</si>
  <si>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</si>
  <si>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</si>
  <si>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</si>
  <si>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</si>
  <si>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</si>
  <si>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</si>
  <si>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</si>
  <si>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</si>
  <si>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</si>
  <si>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</si>
  <si>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</si>
  <si>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</si>
  <si>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</si>
  <si>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</si>
  <si>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</si>
  <si>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</si>
  <si>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</si>
  <si>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</si>
  <si>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</si>
  <si>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</si>
  <si>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</si>
  <si>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</si>
  <si>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</si>
  <si>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</si>
  <si>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</si>
  <si>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</si>
  <si>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</si>
  <si>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</si>
  <si>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</si>
  <si>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</si>
  <si>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</si>
  <si>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</si>
  <si>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</si>
  <si>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</si>
  <si>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</si>
  <si>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</si>
  <si>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</si>
  <si>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</si>
  <si>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</si>
  <si>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</si>
  <si>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</si>
  <si>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</si>
  <si>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</si>
  <si>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</si>
  <si>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</si>
  <si>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</si>
  <si>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</si>
  <si>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</si>
  <si>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</si>
  <si>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</si>
  <si>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</si>
  <si>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</si>
  <si>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</si>
  <si>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</si>
  <si>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</si>
  <si>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</si>
  <si>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</si>
  <si>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</si>
  <si>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</si>
  <si>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</si>
  <si>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</si>
  <si>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</si>
  <si>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</si>
  <si>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</si>
  <si>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</si>
  <si>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</si>
  <si>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</si>
  <si>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</si>
  <si>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</si>
  <si>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</si>
  <si>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</si>
  <si>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</si>
  <si>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</si>
  <si>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</si>
  <si>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</si>
  <si>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</si>
  <si>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</si>
  <si>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</si>
  <si>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</si>
  <si>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</si>
  <si>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</si>
  <si>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</si>
  <si>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</si>
  <si>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</si>
  <si>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</si>
  <si>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</si>
  <si>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</si>
  <si>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</si>
  <si>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</si>
  <si>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</si>
  <si>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</si>
  <si>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</si>
  <si>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</si>
  <si>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</si>
  <si>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</si>
  <si>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</si>
  <si>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</si>
  <si>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</si>
  <si>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</si>
  <si>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</si>
  <si>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</si>
  <si>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</si>
  <si>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</si>
  <si>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</si>
  <si>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</si>
  <si>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</si>
  <si>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</si>
  <si>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</si>
  <si>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</si>
  <si>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</si>
  <si>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</si>
  <si>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</si>
  <si>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</si>
  <si>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</si>
  <si>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</si>
  <si>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</si>
  <si>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</si>
  <si>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</si>
  <si>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</si>
  <si>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</si>
  <si>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</si>
  <si>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</si>
  <si>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</si>
  <si>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</si>
  <si>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</si>
  <si>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</si>
  <si>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</si>
  <si>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</si>
  <si>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</si>
  <si>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</si>
  <si>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</si>
  <si>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</si>
  <si>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</si>
  <si>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</si>
  <si>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</si>
  <si>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</si>
  <si>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</si>
  <si>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</si>
  <si>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</si>
  <si>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</si>
  <si>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</si>
  <si>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</si>
  <si>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</si>
  <si>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</si>
  <si>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</si>
  <si>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</si>
  <si>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</si>
  <si>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</si>
  <si>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</si>
  <si>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</si>
  <si>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</si>
  <si>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</si>
  <si>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</si>
  <si>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</si>
  <si>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</si>
  <si>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</si>
  <si>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</si>
  <si>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</si>
  <si>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</si>
  <si>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</si>
  <si>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</si>
  <si>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</si>
  <si>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</si>
  <si>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</si>
  <si>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</si>
  <si>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</si>
  <si>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</si>
  <si>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</si>
  <si>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</si>
  <si>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</si>
  <si>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</si>
  <si>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</si>
  <si>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</si>
  <si>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</si>
  <si>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</si>
  <si>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</si>
  <si>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</si>
  <si>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</si>
  <si>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</si>
  <si>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</si>
  <si>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</si>
  <si>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</si>
  <si>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</si>
  <si>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</si>
  <si>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</si>
  <si>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</si>
  <si>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</si>
  <si>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</si>
  <si>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</si>
  <si>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</si>
  <si>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</si>
  <si>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</si>
  <si>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</si>
  <si>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</si>
  <si>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</si>
  <si>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</si>
  <si>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</si>
  <si>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</si>
  <si>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</si>
  <si>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</si>
  <si>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</si>
  <si>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</si>
  <si>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</si>
  <si>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</si>
  <si>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</si>
  <si>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</si>
  <si>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</si>
  <si>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</si>
  <si>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</si>
  <si>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</si>
  <si>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</si>
  <si>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</si>
  <si>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</si>
  <si>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</si>
  <si>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</si>
  <si>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</si>
  <si>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</si>
  <si>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</si>
  <si>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</si>
  <si>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</si>
  <si>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</si>
  <si>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</si>
  <si>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</si>
  <si>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</si>
  <si>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</si>
  <si>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</si>
  <si>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</si>
  <si>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</si>
  <si>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</si>
  <si>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</si>
  <si>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</si>
  <si>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</si>
  <si>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</si>
  <si>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</si>
  <si>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</si>
  <si>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</si>
  <si>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</si>
  <si>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</si>
  <si>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</si>
  <si>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</si>
  <si>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</si>
  <si>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</si>
  <si>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</si>
  <si>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</si>
  <si>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</si>
  <si>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</si>
  <si>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</si>
  <si>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</si>
  <si>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</si>
  <si>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</si>
  <si>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</si>
  <si>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</si>
  <si>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</si>
  <si>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</si>
  <si>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망간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</si>
  <si>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</si>
  <si>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</si>
  <si>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</si>
  <si>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</si>
  <si>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</si>
  <si>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</si>
  <si>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</si>
  <si>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</si>
  <si>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</si>
  <si>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</si>
  <si>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</si>
  <si>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</si>
  <si>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</si>
  <si>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</si>
  <si>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</si>
  <si>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</si>
  <si>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</si>
  <si>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</si>
  <si>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</si>
  <si>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</si>
  <si>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</si>
  <si>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</si>
  <si>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</si>
  <si>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평균필요량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</si>
  <si>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</si>
  <si>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</si>
  <si>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</si>
  <si>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</si>
  <si>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</si>
  <si>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권장섭취량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</si>
  <si>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</si>
  <si>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</si>
  <si>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</si>
  <si>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</si>
  <si>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</si>
  <si>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</si>
  <si>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</si>
  <si>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</si>
  <si>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</si>
  <si>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</si>
  <si>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</si>
  <si>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</si>
  <si>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F</t>
  </si>
  <si>
    <t>(설문지 : FFQ 95문항 설문지, 사용자 : 함영미, ID : H1900952)</t>
  </si>
  <si>
    <t>2021년 10월 28일 14:56:41</t>
  </si>
  <si>
    <t>식이섬유(g/일)</t>
    <phoneticPr fontId="1" type="noConversion"/>
  </si>
  <si>
    <t>섭취량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</si>
  <si>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</si>
  <si>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</si>
  <si>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</si>
  <si>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H1900952</t>
  </si>
  <si>
    <t>함영미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</si>
</sst>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91.131805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312"/>
        <c:axId val="535077216"/>
      </c:barChart>
      <c:catAx>
        <c:axId val="53508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7216"/>
        <c:crosses val="autoZero"/>
        <c:auto val="1"/>
        <c:lblAlgn val="ctr"/>
        <c:lblOffset val="100"/>
        <c:noMultiLvlLbl val="0"/>
      </c:catAx>
      <c:valAx>
        <c:axId val="5350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3.3408194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8896"/>
        <c:axId val="534343800"/>
      </c:barChart>
      <c:catAx>
        <c:axId val="53434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800"/>
        <c:crosses val="autoZero"/>
        <c:auto val="1"/>
        <c:lblAlgn val="ctr"/>
        <c:lblOffset val="100"/>
        <c:noMultiLvlLbl val="0"/>
      </c:catAx>
      <c:valAx>
        <c:axId val="53434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2.9933187999999999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192"/>
        <c:axId val="534347328"/>
      </c:barChart>
      <c:catAx>
        <c:axId val="53434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7328"/>
        <c:crosses val="autoZero"/>
        <c:auto val="1"/>
        <c:lblAlgn val="ctr"/>
        <c:lblOffset val="100"/>
        <c:noMultiLvlLbl val="0"/>
      </c:catAx>
      <c:valAx>
        <c:axId val="53434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1577.8788999999999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7720"/>
        <c:axId val="534348504"/>
      </c:barChart>
      <c:catAx>
        <c:axId val="53434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8504"/>
        <c:crosses val="autoZero"/>
        <c:auto val="1"/>
        <c:lblAlgn val="ctr"/>
        <c:lblOffset val="100"/>
        <c:noMultiLvlLbl val="0"/>
      </c:catAx>
      <c:valAx>
        <c:axId val="53434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4469.7344000000003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1920"/>
        <c:axId val="529807200"/>
      </c:barChart>
      <c:catAx>
        <c:axId val="53508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200"/>
        <c:crosses val="autoZero"/>
        <c:auto val="1"/>
        <c:lblAlgn val="ctr"/>
        <c:lblOffset val="100"/>
        <c:noMultiLvlLbl val="0"/>
      </c:catAx>
      <c:valAx>
        <c:axId val="529807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92.111140000000006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2688"/>
        <c:axId val="529809552"/>
      </c:barChart>
      <c:catAx>
        <c:axId val="52981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552"/>
        <c:crosses val="autoZero"/>
        <c:auto val="1"/>
        <c:lblAlgn val="ctr"/>
        <c:lblOffset val="100"/>
        <c:noMultiLvlLbl val="0"/>
      </c:catAx>
      <c:valAx>
        <c:axId val="52980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174.45883000000001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728"/>
        <c:axId val="529809160"/>
      </c:barChart>
      <c:catAx>
        <c:axId val="52981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160"/>
        <c:crosses val="autoZero"/>
        <c:auto val="1"/>
        <c:lblAlgn val="ctr"/>
        <c:lblOffset val="100"/>
        <c:noMultiLvlLbl val="0"/>
      </c:catAx>
      <c:valAx>
        <c:axId val="52980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15.102528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120"/>
        <c:axId val="529807984"/>
      </c:barChart>
      <c:catAx>
        <c:axId val="5298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984"/>
        <c:crosses val="autoZero"/>
        <c:auto val="1"/>
        <c:lblAlgn val="ctr"/>
        <c:lblOffset val="100"/>
        <c:noMultiLvlLbl val="0"/>
      </c:catAx>
      <c:valAx>
        <c:axId val="52980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1137.5626999999999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9944"/>
        <c:axId val="529805240"/>
      </c:barChart>
      <c:catAx>
        <c:axId val="5298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240"/>
        <c:crosses val="autoZero"/>
        <c:auto val="1"/>
        <c:lblAlgn val="ctr"/>
        <c:lblOffset val="100"/>
        <c:noMultiLvlLbl val="0"/>
      </c:catAx>
      <c:valAx>
        <c:axId val="529805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6.8431569999999997E-2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376"/>
        <c:axId val="529810336"/>
      </c:barChart>
      <c:catAx>
        <c:axId val="5298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336"/>
        <c:crosses val="autoZero"/>
        <c:auto val="1"/>
        <c:lblAlgn val="ctr"/>
        <c:lblOffset val="100"/>
        <c:noMultiLvlLbl val="0"/>
      </c:catAx>
      <c:valAx>
        <c:axId val="52981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4.5092999999999996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512"/>
        <c:axId val="529811904"/>
      </c:barChart>
      <c:catAx>
        <c:axId val="5298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1904"/>
        <c:crosses val="autoZero"/>
        <c:auto val="1"/>
        <c:lblAlgn val="ctr"/>
        <c:lblOffset val="100"/>
        <c:noMultiLvlLbl val="0"/>
      </c:catAx>
      <c:valAx>
        <c:axId val="52981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31.103472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7608"/>
        <c:axId val="535079568"/>
      </c:barChart>
      <c:catAx>
        <c:axId val="5350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9568"/>
        <c:crosses val="autoZero"/>
        <c:auto val="1"/>
        <c:lblAlgn val="ctr"/>
        <c:lblOffset val="100"/>
        <c:noMultiLvlLbl val="0"/>
      </c:catAx>
      <c:valAx>
        <c:axId val="53507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272.37774999999999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9768"/>
        <c:axId val="530199376"/>
      </c:barChart>
      <c:catAx>
        <c:axId val="53019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99376"/>
        <c:crosses val="autoZero"/>
        <c:auto val="1"/>
        <c:lblAlgn val="ctr"/>
        <c:lblOffset val="100"/>
        <c:noMultiLvlLbl val="0"/>
      </c:catAx>
      <c:valAx>
        <c:axId val="53019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112.60827999999999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8984"/>
        <c:axId val="530200160"/>
      </c:barChart>
      <c:catAx>
        <c:axId val="530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160"/>
        <c:crosses val="autoZero"/>
        <c:auto val="1"/>
        <c:lblAlgn val="ctr"/>
        <c:lblOffset val="100"/>
        <c:noMultiLvlLbl val="0"/>
      </c:catAx>
      <c:valAx>
        <c:axId val="53020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4.2469999999999999</c:v>
                </c:pt>
                <c:pt idx="1">
                  <c:v>15.69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6040"/>
        <c:axId val="530200552"/>
      </c:barChart>
      <c:catAx>
        <c:axId val="53020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552"/>
        <c:crosses val="autoZero"/>
        <c:auto val="1"/>
        <c:lblAlgn val="ctr"/>
        <c:lblOffset val="100"/>
        <c:noMultiLvlLbl val="0"/>
      </c:catAx>
      <c:valAx>
        <c:axId val="53020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13.83309</c:v>
                </c:pt>
                <c:pt idx="1">
                  <c:v>17.904002999999999</c:v>
                </c:pt>
                <c:pt idx="2">
                  <c:v>16.811651000000001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551.55820000000006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5648"/>
        <c:axId val="530202120"/>
      </c:barChart>
      <c:catAx>
        <c:axId val="53020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2120"/>
        <c:crosses val="autoZero"/>
        <c:auto val="1"/>
        <c:lblAlgn val="ctr"/>
        <c:lblOffset val="100"/>
        <c:noMultiLvlLbl val="0"/>
      </c:catAx>
      <c:valAx>
        <c:axId val="53020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26.126003000000001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2904"/>
        <c:axId val="530203296"/>
      </c:barChart>
      <c:catAx>
        <c:axId val="53020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3296"/>
        <c:crosses val="autoZero"/>
        <c:auto val="1"/>
        <c:lblAlgn val="ctr"/>
        <c:lblOffset val="100"/>
        <c:noMultiLvlLbl val="0"/>
      </c:catAx>
      <c:valAx>
        <c:axId val="53020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78.009</c:v>
                </c:pt>
                <c:pt idx="1">
                  <c:v>8.15</c:v>
                </c:pt>
                <c:pt idx="2">
                  <c:v>13.840999999999999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4080"/>
        <c:axId val="530204864"/>
      </c:barChart>
      <c:catAx>
        <c:axId val="5302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4864"/>
        <c:crosses val="autoZero"/>
        <c:auto val="1"/>
        <c:lblAlgn val="ctr"/>
        <c:lblOffset val="100"/>
        <c:noMultiLvlLbl val="0"/>
      </c:catAx>
      <c:valAx>
        <c:axId val="5302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2912.1948000000002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768"/>
        <c:axId val="530585808"/>
      </c:barChart>
      <c:catAx>
        <c:axId val="5298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5808"/>
        <c:crosses val="autoZero"/>
        <c:auto val="1"/>
        <c:lblAlgn val="ctr"/>
        <c:lblOffset val="100"/>
        <c:noMultiLvlLbl val="0"/>
      </c:catAx>
      <c:valAx>
        <c:axId val="53058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168.40129999999999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6200"/>
        <c:axId val="530586984"/>
      </c:barChart>
      <c:catAx>
        <c:axId val="5305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984"/>
        <c:crosses val="autoZero"/>
        <c:auto val="1"/>
        <c:lblAlgn val="ctr"/>
        <c:lblOffset val="100"/>
        <c:noMultiLvlLbl val="0"/>
      </c:catAx>
      <c:valAx>
        <c:axId val="53058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570.37900000000002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5024"/>
        <c:axId val="530584240"/>
      </c:barChart>
      <c:catAx>
        <c:axId val="5305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240"/>
        <c:crosses val="autoZero"/>
        <c:auto val="1"/>
        <c:lblAlgn val="ctr"/>
        <c:lblOffset val="100"/>
        <c:noMultiLvlLbl val="0"/>
      </c:catAx>
      <c:valAx>
        <c:axId val="53058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4.3667883999999999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0352"/>
        <c:axId val="535083488"/>
      </c:barChart>
      <c:catAx>
        <c:axId val="5350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3488"/>
        <c:crosses val="autoZero"/>
        <c:auto val="1"/>
        <c:lblAlgn val="ctr"/>
        <c:lblOffset val="100"/>
        <c:noMultiLvlLbl val="0"/>
      </c:catAx>
      <c:valAx>
        <c:axId val="53508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5479.3696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2672"/>
        <c:axId val="530586592"/>
      </c:barChart>
      <c:catAx>
        <c:axId val="5305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592"/>
        <c:crosses val="autoZero"/>
        <c:auto val="1"/>
        <c:lblAlgn val="ctr"/>
        <c:lblOffset val="100"/>
        <c:noMultiLvlLbl val="0"/>
      </c:catAx>
      <c:valAx>
        <c:axId val="53058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20.413740000000001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7376"/>
        <c:axId val="530579928"/>
      </c:barChart>
      <c:catAx>
        <c:axId val="53058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79928"/>
        <c:crosses val="autoZero"/>
        <c:auto val="1"/>
        <c:lblAlgn val="ctr"/>
        <c:lblOffset val="100"/>
        <c:noMultiLvlLbl val="0"/>
      </c:catAx>
      <c:valAx>
        <c:axId val="53057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3.1411921999999999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0712"/>
        <c:axId val="530584632"/>
      </c:barChart>
      <c:catAx>
        <c:axId val="53058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632"/>
        <c:crosses val="autoZero"/>
        <c:auto val="1"/>
        <c:lblAlgn val="ctr"/>
        <c:lblOffset val="100"/>
        <c:noMultiLvlLbl val="0"/>
      </c:catAx>
      <c:valAx>
        <c:axId val="53058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359.90816999999998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704"/>
        <c:axId val="535081528"/>
      </c:barChart>
      <c:catAx>
        <c:axId val="5350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1528"/>
        <c:crosses val="autoZero"/>
        <c:auto val="1"/>
        <c:lblAlgn val="ctr"/>
        <c:lblOffset val="100"/>
        <c:noMultiLvlLbl val="0"/>
      </c:catAx>
      <c:valAx>
        <c:axId val="53508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1.7254403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9960"/>
        <c:axId val="535080744"/>
      </c:barChart>
      <c:catAx>
        <c:axId val="53507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0744"/>
        <c:crosses val="autoZero"/>
        <c:auto val="1"/>
        <c:lblAlgn val="ctr"/>
        <c:lblOffset val="100"/>
        <c:noMultiLvlLbl val="0"/>
      </c:catAx>
      <c:valAx>
        <c:axId val="53508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22.099447000000001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3096"/>
        <c:axId val="534343016"/>
      </c:barChart>
      <c:catAx>
        <c:axId val="5350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016"/>
        <c:crosses val="autoZero"/>
        <c:auto val="1"/>
        <c:lblAlgn val="ctr"/>
        <c:lblOffset val="100"/>
        <c:noMultiLvlLbl val="0"/>
      </c:catAx>
      <c:valAx>
        <c:axId val="53434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3.1411921999999999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6544"/>
        <c:axId val="534343408"/>
      </c:barChart>
      <c:catAx>
        <c:axId val="5343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408"/>
        <c:crosses val="autoZero"/>
        <c:auto val="1"/>
        <c:lblAlgn val="ctr"/>
        <c:lblOffset val="100"/>
        <c:noMultiLvlLbl val="0"/>
      </c:catAx>
      <c:valAx>
        <c:axId val="53434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639.2885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5368"/>
        <c:axId val="534344584"/>
      </c:barChart>
      <c:catAx>
        <c:axId val="53434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4584"/>
        <c:crosses val="autoZero"/>
        <c:auto val="1"/>
        <c:lblAlgn val="ctr"/>
        <c:lblOffset val="100"/>
        <c:noMultiLvlLbl val="0"/>
      </c:catAx>
      <c:valAx>
        <c:axId val="53434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13.037896999999999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976"/>
        <c:axId val="534346152"/>
      </c:barChart>
      <c:catAx>
        <c:axId val="5343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6152"/>
        <c:crosses val="autoZero"/>
        <c:auto val="1"/>
        <c:lblAlgn val="ctr"/>
        <c:lblOffset val="100"/>
        <c:noMultiLvlLbl val="0"/>
      </c:catAx>
      <c:valAx>
        <c:axId val="53434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함영미, ID : H1900952)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28일 14:56:41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2912.1948000000002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91.131805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31.103472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78.009</v>
      </c>
      <c r="G8" s="59">
        <f>'DRIs DATA 입력'!G8</f>
        <v>8.15</v>
      </c>
      <c r="H8" s="59">
        <f>'DRIs DATA 입력'!H8</f>
        <v>13.840999999999999</v>
      </c>
      <c r="I8" s="46"/>
      <c r="J8" s="59" t="s">
        <v>215</v>
      </c>
      <c r="K8" s="59">
        <f>'DRIs DATA 입력'!K8</f>
        <v>4.2469999999999999</v>
      </c>
      <c r="L8" s="59">
        <f>'DRIs DATA 입력'!L8</f>
        <v>15.69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551.55820000000006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26.126003000000001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4.3667883999999999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359.90816999999998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168.40129999999999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2.3471772999999998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1.7254403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22.099447000000001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3.1411921999999999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639.2885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13.037896999999999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3.3408194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2.9933187999999999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570.37900000000002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1577.8788999999999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5479.3696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4469.7344000000003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92.111140000000006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174.45883000000001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20.413740000000001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15.102528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1137.5626999999999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6.8431569999999997E-2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4.5092999999999996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272.37774999999999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112.60827999999999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7" sqref="I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318</v>
      </c>
      <c r="B1" s="61" t="s">
        <v>334</v>
      </c>
      <c r="G1" s="62" t="s">
        <v>295</v>
      </c>
      <c r="H1" s="61" t="s">
        <v>335</v>
      </c>
    </row>
    <row r="3" spans="1:27" x14ac:dyDescent="0.3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297</v>
      </c>
      <c r="B4" s="67"/>
      <c r="C4" s="67"/>
      <c r="E4" s="69" t="s">
        <v>298</v>
      </c>
      <c r="F4" s="70"/>
      <c r="G4" s="70"/>
      <c r="H4" s="71"/>
      <c r="J4" s="69" t="s">
        <v>276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299</v>
      </c>
      <c r="V4" s="67"/>
      <c r="W4" s="67"/>
      <c r="X4" s="67"/>
      <c r="Y4" s="67"/>
      <c r="Z4" s="67"/>
    </row>
    <row r="5" spans="1:27" x14ac:dyDescent="0.3">
      <c r="A5" s="65"/>
      <c r="B5" s="65" t="s">
        <v>300</v>
      </c>
      <c r="C5" s="65" t="s">
        <v>277</v>
      </c>
      <c r="E5" s="65"/>
      <c r="F5" s="65" t="s">
        <v>301</v>
      </c>
      <c r="G5" s="65" t="s">
        <v>278</v>
      </c>
      <c r="H5" s="65" t="s">
        <v>45</v>
      </c>
      <c r="J5" s="65"/>
      <c r="K5" s="65" t="s">
        <v>319</v>
      </c>
      <c r="L5" s="65" t="s">
        <v>302</v>
      </c>
      <c r="N5" s="65"/>
      <c r="O5" s="65" t="s">
        <v>314</v>
      </c>
      <c r="P5" s="65" t="s">
        <v>320</v>
      </c>
      <c r="Q5" s="65" t="s">
        <v>304</v>
      </c>
      <c r="R5" s="65" t="s">
        <v>303</v>
      </c>
      <c r="S5" s="65" t="s">
        <v>277</v>
      </c>
      <c r="U5" s="65"/>
      <c r="V5" s="65" t="s">
        <v>314</v>
      </c>
      <c r="W5" s="65" t="s">
        <v>320</v>
      </c>
      <c r="X5" s="65" t="s">
        <v>304</v>
      </c>
      <c r="Y5" s="65" t="s">
        <v>303</v>
      </c>
      <c r="Z5" s="65" t="s">
        <v>277</v>
      </c>
    </row>
    <row r="6" spans="1:27" x14ac:dyDescent="0.3">
      <c r="A6" s="65" t="s">
        <v>297</v>
      </c>
      <c r="B6" s="65">
        <v>1800</v>
      </c>
      <c r="C6" s="65">
        <v>2912.1948000000002</v>
      </c>
      <c r="E6" s="65" t="s">
        <v>305</v>
      </c>
      <c r="F6" s="65">
        <v>55</v>
      </c>
      <c r="G6" s="65">
        <v>15</v>
      </c>
      <c r="H6" s="65">
        <v>7</v>
      </c>
      <c r="J6" s="65" t="s">
        <v>305</v>
      </c>
      <c r="K6" s="65">
        <v>0.1</v>
      </c>
      <c r="L6" s="65">
        <v>4</v>
      </c>
      <c r="N6" s="65" t="s">
        <v>306</v>
      </c>
      <c r="O6" s="65">
        <v>40</v>
      </c>
      <c r="P6" s="65">
        <v>50</v>
      </c>
      <c r="Q6" s="65">
        <v>0</v>
      </c>
      <c r="R6" s="65">
        <v>0</v>
      </c>
      <c r="S6" s="65">
        <v>91.131805</v>
      </c>
      <c r="U6" s="65" t="s">
        <v>336</v>
      </c>
      <c r="V6" s="65">
        <v>0</v>
      </c>
      <c r="W6" s="65">
        <v>0</v>
      </c>
      <c r="X6" s="65">
        <v>20</v>
      </c>
      <c r="Y6" s="65">
        <v>0</v>
      </c>
      <c r="Z6" s="65">
        <v>31.103472</v>
      </c>
    </row>
    <row r="7" spans="1:27" x14ac:dyDescent="0.3">
      <c r="E7" s="65" t="s">
        <v>279</v>
      </c>
      <c r="F7" s="65">
        <v>65</v>
      </c>
      <c r="G7" s="65">
        <v>30</v>
      </c>
      <c r="H7" s="65">
        <v>20</v>
      </c>
      <c r="J7" s="65" t="s">
        <v>279</v>
      </c>
      <c r="K7" s="65">
        <v>1</v>
      </c>
      <c r="L7" s="65">
        <v>10</v>
      </c>
    </row>
    <row r="8" spans="1:27" x14ac:dyDescent="0.3">
      <c r="E8" s="65" t="s">
        <v>307</v>
      </c>
      <c r="F8" s="65">
        <v>78.009</v>
      </c>
      <c r="G8" s="65">
        <v>8.15</v>
      </c>
      <c r="H8" s="65">
        <v>13.840999999999999</v>
      </c>
      <c r="J8" s="65" t="s">
        <v>307</v>
      </c>
      <c r="K8" s="65">
        <v>4.2469999999999999</v>
      </c>
      <c r="L8" s="65">
        <v>15.69</v>
      </c>
    </row>
    <row r="13" spans="1:27" x14ac:dyDescent="0.3">
      <c r="A13" s="66" t="s">
        <v>280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281</v>
      </c>
      <c r="B14" s="67"/>
      <c r="C14" s="67"/>
      <c r="D14" s="67"/>
      <c r="E14" s="67"/>
      <c r="F14" s="67"/>
      <c r="H14" s="67" t="s">
        <v>282</v>
      </c>
      <c r="I14" s="67"/>
      <c r="J14" s="67"/>
      <c r="K14" s="67"/>
      <c r="L14" s="67"/>
      <c r="M14" s="67"/>
      <c r="O14" s="67" t="s">
        <v>308</v>
      </c>
      <c r="P14" s="67"/>
      <c r="Q14" s="67"/>
      <c r="R14" s="67"/>
      <c r="S14" s="67"/>
      <c r="T14" s="67"/>
      <c r="V14" s="67" t="s">
        <v>283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314</v>
      </c>
      <c r="C15" s="65" t="s">
        <v>320</v>
      </c>
      <c r="D15" s="65" t="s">
        <v>304</v>
      </c>
      <c r="E15" s="65" t="s">
        <v>303</v>
      </c>
      <c r="F15" s="65" t="s">
        <v>277</v>
      </c>
      <c r="H15" s="65"/>
      <c r="I15" s="65" t="s">
        <v>314</v>
      </c>
      <c r="J15" s="65" t="s">
        <v>320</v>
      </c>
      <c r="K15" s="65" t="s">
        <v>304</v>
      </c>
      <c r="L15" s="65" t="s">
        <v>303</v>
      </c>
      <c r="M15" s="65" t="s">
        <v>337</v>
      </c>
      <c r="O15" s="65"/>
      <c r="P15" s="65" t="s">
        <v>314</v>
      </c>
      <c r="Q15" s="65" t="s">
        <v>320</v>
      </c>
      <c r="R15" s="65" t="s">
        <v>304</v>
      </c>
      <c r="S15" s="65" t="s">
        <v>303</v>
      </c>
      <c r="T15" s="65" t="s">
        <v>277</v>
      </c>
      <c r="V15" s="65"/>
      <c r="W15" s="65" t="s">
        <v>314</v>
      </c>
      <c r="X15" s="65" t="s">
        <v>320</v>
      </c>
      <c r="Y15" s="65" t="s">
        <v>304</v>
      </c>
      <c r="Z15" s="65" t="s">
        <v>303</v>
      </c>
      <c r="AA15" s="65" t="s">
        <v>277</v>
      </c>
    </row>
    <row r="16" spans="1:27" x14ac:dyDescent="0.3">
      <c r="A16" s="65" t="s">
        <v>309</v>
      </c>
      <c r="B16" s="65">
        <v>430</v>
      </c>
      <c r="C16" s="65">
        <v>600</v>
      </c>
      <c r="D16" s="65">
        <v>0</v>
      </c>
      <c r="E16" s="65">
        <v>3000</v>
      </c>
      <c r="F16" s="65">
        <v>551.55820000000006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26.126003000000001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4.3667883999999999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359.90816999999998</v>
      </c>
    </row>
    <row r="23" spans="1:62" x14ac:dyDescent="0.3">
      <c r="A23" s="66" t="s">
        <v>321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322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310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287</v>
      </c>
      <c r="AK24" s="67"/>
      <c r="AL24" s="67"/>
      <c r="AM24" s="67"/>
      <c r="AN24" s="67"/>
      <c r="AO24" s="67"/>
      <c r="AQ24" s="67" t="s">
        <v>288</v>
      </c>
      <c r="AR24" s="67"/>
      <c r="AS24" s="67"/>
      <c r="AT24" s="67"/>
      <c r="AU24" s="67"/>
      <c r="AV24" s="67"/>
      <c r="AX24" s="67" t="s">
        <v>311</v>
      </c>
      <c r="AY24" s="67"/>
      <c r="AZ24" s="67"/>
      <c r="BA24" s="67"/>
      <c r="BB24" s="67"/>
      <c r="BC24" s="67"/>
      <c r="BE24" s="67" t="s">
        <v>323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314</v>
      </c>
      <c r="C25" s="65" t="s">
        <v>320</v>
      </c>
      <c r="D25" s="65" t="s">
        <v>304</v>
      </c>
      <c r="E25" s="65" t="s">
        <v>303</v>
      </c>
      <c r="F25" s="65" t="s">
        <v>277</v>
      </c>
      <c r="H25" s="65"/>
      <c r="I25" s="65" t="s">
        <v>314</v>
      </c>
      <c r="J25" s="65" t="s">
        <v>320</v>
      </c>
      <c r="K25" s="65" t="s">
        <v>304</v>
      </c>
      <c r="L25" s="65" t="s">
        <v>303</v>
      </c>
      <c r="M25" s="65" t="s">
        <v>277</v>
      </c>
      <c r="O25" s="65"/>
      <c r="P25" s="65" t="s">
        <v>314</v>
      </c>
      <c r="Q25" s="65" t="s">
        <v>320</v>
      </c>
      <c r="R25" s="65" t="s">
        <v>304</v>
      </c>
      <c r="S25" s="65" t="s">
        <v>303</v>
      </c>
      <c r="T25" s="65" t="s">
        <v>277</v>
      </c>
      <c r="V25" s="65"/>
      <c r="W25" s="65" t="s">
        <v>314</v>
      </c>
      <c r="X25" s="65" t="s">
        <v>320</v>
      </c>
      <c r="Y25" s="65" t="s">
        <v>304</v>
      </c>
      <c r="Z25" s="65" t="s">
        <v>338</v>
      </c>
      <c r="AA25" s="65" t="s">
        <v>277</v>
      </c>
      <c r="AC25" s="65"/>
      <c r="AD25" s="65" t="s">
        <v>314</v>
      </c>
      <c r="AE25" s="65" t="s">
        <v>320</v>
      </c>
      <c r="AF25" s="65" t="s">
        <v>304</v>
      </c>
      <c r="AG25" s="65" t="s">
        <v>303</v>
      </c>
      <c r="AH25" s="65" t="s">
        <v>277</v>
      </c>
      <c r="AJ25" s="65"/>
      <c r="AK25" s="65" t="s">
        <v>314</v>
      </c>
      <c r="AL25" s="65" t="s">
        <v>320</v>
      </c>
      <c r="AM25" s="65" t="s">
        <v>304</v>
      </c>
      <c r="AN25" s="65" t="s">
        <v>303</v>
      </c>
      <c r="AO25" s="65" t="s">
        <v>277</v>
      </c>
      <c r="AQ25" s="65"/>
      <c r="AR25" s="65" t="s">
        <v>314</v>
      </c>
      <c r="AS25" s="65" t="s">
        <v>339</v>
      </c>
      <c r="AT25" s="65" t="s">
        <v>304</v>
      </c>
      <c r="AU25" s="65" t="s">
        <v>303</v>
      </c>
      <c r="AV25" s="65" t="s">
        <v>337</v>
      </c>
      <c r="AX25" s="65"/>
      <c r="AY25" s="65" t="s">
        <v>314</v>
      </c>
      <c r="AZ25" s="65" t="s">
        <v>320</v>
      </c>
      <c r="BA25" s="65" t="s">
        <v>304</v>
      </c>
      <c r="BB25" s="65" t="s">
        <v>303</v>
      </c>
      <c r="BC25" s="65" t="s">
        <v>277</v>
      </c>
      <c r="BE25" s="65"/>
      <c r="BF25" s="65" t="s">
        <v>314</v>
      </c>
      <c r="BG25" s="65" t="s">
        <v>320</v>
      </c>
      <c r="BH25" s="65" t="s">
        <v>304</v>
      </c>
      <c r="BI25" s="65" t="s">
        <v>303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168.40129999999999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2.3471772999999998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1.7254403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22.099447000000001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3.1411921999999999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639.2885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13.037896999999999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3.3408194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2.9933187999999999</v>
      </c>
    </row>
    <row r="33" spans="1:68" x14ac:dyDescent="0.3">
      <c r="A33" s="66" t="s">
        <v>324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325</v>
      </c>
      <c r="B34" s="67"/>
      <c r="C34" s="67"/>
      <c r="D34" s="67"/>
      <c r="E34" s="67"/>
      <c r="F34" s="67"/>
      <c r="H34" s="67" t="s">
        <v>312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313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314</v>
      </c>
      <c r="C35" s="65" t="s">
        <v>320</v>
      </c>
      <c r="D35" s="65" t="s">
        <v>304</v>
      </c>
      <c r="E35" s="65" t="s">
        <v>303</v>
      </c>
      <c r="F35" s="65" t="s">
        <v>277</v>
      </c>
      <c r="H35" s="65"/>
      <c r="I35" s="65" t="s">
        <v>314</v>
      </c>
      <c r="J35" s="65" t="s">
        <v>320</v>
      </c>
      <c r="K35" s="65" t="s">
        <v>304</v>
      </c>
      <c r="L35" s="65" t="s">
        <v>303</v>
      </c>
      <c r="M35" s="65" t="s">
        <v>277</v>
      </c>
      <c r="O35" s="65"/>
      <c r="P35" s="65" t="s">
        <v>314</v>
      </c>
      <c r="Q35" s="65" t="s">
        <v>320</v>
      </c>
      <c r="R35" s="65" t="s">
        <v>304</v>
      </c>
      <c r="S35" s="65" t="s">
        <v>303</v>
      </c>
      <c r="T35" s="65" t="s">
        <v>277</v>
      </c>
      <c r="V35" s="65"/>
      <c r="W35" s="65" t="s">
        <v>314</v>
      </c>
      <c r="X35" s="65" t="s">
        <v>320</v>
      </c>
      <c r="Y35" s="65" t="s">
        <v>304</v>
      </c>
      <c r="Z35" s="65" t="s">
        <v>303</v>
      </c>
      <c r="AA35" s="65" t="s">
        <v>277</v>
      </c>
      <c r="AC35" s="65"/>
      <c r="AD35" s="65" t="s">
        <v>314</v>
      </c>
      <c r="AE35" s="65" t="s">
        <v>320</v>
      </c>
      <c r="AF35" s="65" t="s">
        <v>304</v>
      </c>
      <c r="AG35" s="65" t="s">
        <v>303</v>
      </c>
      <c r="AH35" s="65" t="s">
        <v>277</v>
      </c>
      <c r="AJ35" s="65"/>
      <c r="AK35" s="65" t="s">
        <v>314</v>
      </c>
      <c r="AL35" s="65" t="s">
        <v>320</v>
      </c>
      <c r="AM35" s="65" t="s">
        <v>304</v>
      </c>
      <c r="AN35" s="65" t="s">
        <v>303</v>
      </c>
      <c r="AO35" s="65" t="s">
        <v>277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570.37900000000002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1577.8788999999999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5479.3696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4469.7344000000003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92.111140000000006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174.45883000000001</v>
      </c>
    </row>
    <row r="43" spans="1:68" x14ac:dyDescent="0.3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315</v>
      </c>
      <c r="B44" s="67"/>
      <c r="C44" s="67"/>
      <c r="D44" s="67"/>
      <c r="E44" s="67"/>
      <c r="F44" s="67"/>
      <c r="H44" s="67" t="s">
        <v>329</v>
      </c>
      <c r="I44" s="67"/>
      <c r="J44" s="67"/>
      <c r="K44" s="67"/>
      <c r="L44" s="67"/>
      <c r="M44" s="67"/>
      <c r="O44" s="67" t="s">
        <v>316</v>
      </c>
      <c r="P44" s="67"/>
      <c r="Q44" s="67"/>
      <c r="R44" s="67"/>
      <c r="S44" s="67"/>
      <c r="T44" s="67"/>
      <c r="V44" s="67" t="s">
        <v>330</v>
      </c>
      <c r="W44" s="67"/>
      <c r="X44" s="67"/>
      <c r="Y44" s="67"/>
      <c r="Z44" s="67"/>
      <c r="AA44" s="67"/>
      <c r="AC44" s="67" t="s">
        <v>290</v>
      </c>
      <c r="AD44" s="67"/>
      <c r="AE44" s="67"/>
      <c r="AF44" s="67"/>
      <c r="AG44" s="67"/>
      <c r="AH44" s="67"/>
      <c r="AJ44" s="67" t="s">
        <v>317</v>
      </c>
      <c r="AK44" s="67"/>
      <c r="AL44" s="67"/>
      <c r="AM44" s="67"/>
      <c r="AN44" s="67"/>
      <c r="AO44" s="67"/>
      <c r="AQ44" s="67" t="s">
        <v>331</v>
      </c>
      <c r="AR44" s="67"/>
      <c r="AS44" s="67"/>
      <c r="AT44" s="67"/>
      <c r="AU44" s="67"/>
      <c r="AV44" s="67"/>
      <c r="AX44" s="67" t="s">
        <v>291</v>
      </c>
      <c r="AY44" s="67"/>
      <c r="AZ44" s="67"/>
      <c r="BA44" s="67"/>
      <c r="BB44" s="67"/>
      <c r="BC44" s="67"/>
      <c r="BE44" s="67" t="s">
        <v>332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314</v>
      </c>
      <c r="C45" s="65" t="s">
        <v>320</v>
      </c>
      <c r="D45" s="65" t="s">
        <v>304</v>
      </c>
      <c r="E45" s="65" t="s">
        <v>303</v>
      </c>
      <c r="F45" s="65" t="s">
        <v>277</v>
      </c>
      <c r="H45" s="65"/>
      <c r="I45" s="65" t="s">
        <v>314</v>
      </c>
      <c r="J45" s="65" t="s">
        <v>320</v>
      </c>
      <c r="K45" s="65" t="s">
        <v>304</v>
      </c>
      <c r="L45" s="65" t="s">
        <v>303</v>
      </c>
      <c r="M45" s="65" t="s">
        <v>277</v>
      </c>
      <c r="O45" s="65"/>
      <c r="P45" s="65" t="s">
        <v>314</v>
      </c>
      <c r="Q45" s="65" t="s">
        <v>339</v>
      </c>
      <c r="R45" s="65" t="s">
        <v>304</v>
      </c>
      <c r="S45" s="65" t="s">
        <v>303</v>
      </c>
      <c r="T45" s="65" t="s">
        <v>277</v>
      </c>
      <c r="V45" s="65"/>
      <c r="W45" s="65" t="s">
        <v>314</v>
      </c>
      <c r="X45" s="65" t="s">
        <v>320</v>
      </c>
      <c r="Y45" s="65" t="s">
        <v>304</v>
      </c>
      <c r="Z45" s="65" t="s">
        <v>303</v>
      </c>
      <c r="AA45" s="65" t="s">
        <v>277</v>
      </c>
      <c r="AC45" s="65"/>
      <c r="AD45" s="65" t="s">
        <v>314</v>
      </c>
      <c r="AE45" s="65" t="s">
        <v>320</v>
      </c>
      <c r="AF45" s="65" t="s">
        <v>304</v>
      </c>
      <c r="AG45" s="65" t="s">
        <v>303</v>
      </c>
      <c r="AH45" s="65" t="s">
        <v>337</v>
      </c>
      <c r="AJ45" s="65"/>
      <c r="AK45" s="65" t="s">
        <v>314</v>
      </c>
      <c r="AL45" s="65" t="s">
        <v>320</v>
      </c>
      <c r="AM45" s="65" t="s">
        <v>340</v>
      </c>
      <c r="AN45" s="65" t="s">
        <v>303</v>
      </c>
      <c r="AO45" s="65" t="s">
        <v>277</v>
      </c>
      <c r="AQ45" s="65"/>
      <c r="AR45" s="65" t="s">
        <v>314</v>
      </c>
      <c r="AS45" s="65" t="s">
        <v>320</v>
      </c>
      <c r="AT45" s="65" t="s">
        <v>304</v>
      </c>
      <c r="AU45" s="65" t="s">
        <v>303</v>
      </c>
      <c r="AV45" s="65" t="s">
        <v>277</v>
      </c>
      <c r="AX45" s="65"/>
      <c r="AY45" s="65" t="s">
        <v>314</v>
      </c>
      <c r="AZ45" s="65" t="s">
        <v>320</v>
      </c>
      <c r="BA45" s="65" t="s">
        <v>304</v>
      </c>
      <c r="BB45" s="65" t="s">
        <v>303</v>
      </c>
      <c r="BC45" s="65" t="s">
        <v>277</v>
      </c>
      <c r="BE45" s="65"/>
      <c r="BF45" s="65" t="s">
        <v>314</v>
      </c>
      <c r="BG45" s="65" t="s">
        <v>320</v>
      </c>
      <c r="BH45" s="65" t="s">
        <v>304</v>
      </c>
      <c r="BI45" s="65" t="s">
        <v>303</v>
      </c>
      <c r="BJ45" s="65" t="s">
        <v>277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20.413740000000001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15.102528</v>
      </c>
      <c r="O46" s="65" t="s">
        <v>292</v>
      </c>
      <c r="P46" s="65">
        <v>600</v>
      </c>
      <c r="Q46" s="65">
        <v>800</v>
      </c>
      <c r="R46" s="65">
        <v>0</v>
      </c>
      <c r="S46" s="65">
        <v>10000</v>
      </c>
      <c r="T46" s="65">
        <v>1137.5626999999999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6.8431569999999997E-2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4.5092999999999996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272.37774999999999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112.60827999999999</v>
      </c>
      <c r="AX46" s="65" t="s">
        <v>293</v>
      </c>
      <c r="AY46" s="65"/>
      <c r="AZ46" s="65"/>
      <c r="BA46" s="65"/>
      <c r="BB46" s="65"/>
      <c r="BC46" s="65"/>
      <c r="BE46" s="65" t="s">
        <v>294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9" sqref="F29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341</v>
      </c>
      <c r="B2" s="61" t="s">
        <v>342</v>
      </c>
      <c r="C2" s="61" t="s">
        <v>333</v>
      </c>
      <c r="D2" s="61">
        <v>62</v>
      </c>
      <c r="E2" s="61">
        <v>2912.1948000000002</v>
      </c>
      <c r="F2" s="61">
        <v>513.62427000000002</v>
      </c>
      <c r="G2" s="61">
        <v>53.66431</v>
      </c>
      <c r="H2" s="61">
        <v>33.561590000000002</v>
      </c>
      <c r="I2" s="61">
        <v>20.102723999999998</v>
      </c>
      <c r="J2" s="61">
        <v>91.131805</v>
      </c>
      <c r="K2" s="61">
        <v>52.860824999999998</v>
      </c>
      <c r="L2" s="61">
        <v>38.270985000000003</v>
      </c>
      <c r="M2" s="61">
        <v>31.103472</v>
      </c>
      <c r="N2" s="61">
        <v>3.7497938</v>
      </c>
      <c r="O2" s="61">
        <v>15.158886000000001</v>
      </c>
      <c r="P2" s="61">
        <v>1384.1832999999999</v>
      </c>
      <c r="Q2" s="61">
        <v>28.292677000000001</v>
      </c>
      <c r="R2" s="61">
        <v>551.55820000000006</v>
      </c>
      <c r="S2" s="61">
        <v>114.92462</v>
      </c>
      <c r="T2" s="61">
        <v>5239.6045000000004</v>
      </c>
      <c r="U2" s="61">
        <v>4.3667883999999999</v>
      </c>
      <c r="V2" s="61">
        <v>26.126003000000001</v>
      </c>
      <c r="W2" s="61">
        <v>359.90816999999998</v>
      </c>
      <c r="X2" s="61">
        <v>168.40129999999999</v>
      </c>
      <c r="Y2" s="61">
        <v>2.3471772999999998</v>
      </c>
      <c r="Z2" s="61">
        <v>1.7254403</v>
      </c>
      <c r="AA2" s="61">
        <v>22.099447000000001</v>
      </c>
      <c r="AB2" s="61">
        <v>3.1411921999999999</v>
      </c>
      <c r="AC2" s="61">
        <v>639.2885</v>
      </c>
      <c r="AD2" s="61">
        <v>13.037896999999999</v>
      </c>
      <c r="AE2" s="61">
        <v>3.3408194</v>
      </c>
      <c r="AF2" s="61">
        <v>2.9933187999999999</v>
      </c>
      <c r="AG2" s="61">
        <v>570.37900000000002</v>
      </c>
      <c r="AH2" s="61">
        <v>371.91131999999999</v>
      </c>
      <c r="AI2" s="61">
        <v>198.46768</v>
      </c>
      <c r="AJ2" s="61">
        <v>1577.8788999999999</v>
      </c>
      <c r="AK2" s="61">
        <v>5479.3696</v>
      </c>
      <c r="AL2" s="61">
        <v>92.111140000000006</v>
      </c>
      <c r="AM2" s="61">
        <v>4469.7344000000003</v>
      </c>
      <c r="AN2" s="61">
        <v>174.45883000000001</v>
      </c>
      <c r="AO2" s="61">
        <v>20.413740000000001</v>
      </c>
      <c r="AP2" s="61">
        <v>15.362975</v>
      </c>
      <c r="AQ2" s="61">
        <v>5.0507645999999999</v>
      </c>
      <c r="AR2" s="61">
        <v>15.102528</v>
      </c>
      <c r="AS2" s="61">
        <v>1137.5626999999999</v>
      </c>
      <c r="AT2" s="61">
        <v>6.8431569999999997E-2</v>
      </c>
      <c r="AU2" s="61">
        <v>4.5092999999999996</v>
      </c>
      <c r="AV2" s="61">
        <v>272.37774999999999</v>
      </c>
      <c r="AW2" s="61">
        <v>112.60827999999999</v>
      </c>
      <c r="AX2" s="61">
        <v>0.14165382000000001</v>
      </c>
      <c r="AY2" s="61">
        <v>1.6836595999999999</v>
      </c>
      <c r="AZ2" s="61">
        <v>333.14055999999999</v>
      </c>
      <c r="BA2" s="61">
        <v>48.567386999999997</v>
      </c>
      <c r="BB2" s="61">
        <v>13.83309</v>
      </c>
      <c r="BC2" s="61">
        <v>17.904002999999999</v>
      </c>
      <c r="BD2" s="61">
        <v>16.811651000000001</v>
      </c>
      <c r="BE2" s="61">
        <v>0.86159549999999996</v>
      </c>
      <c r="BF2" s="61">
        <v>4.2476076999999997</v>
      </c>
      <c r="BG2" s="61">
        <v>1.3877448000000001E-3</v>
      </c>
      <c r="BH2" s="61">
        <v>6.9542739999999999E-3</v>
      </c>
      <c r="BI2" s="61">
        <v>6.8082971999999997E-3</v>
      </c>
      <c r="BJ2" s="61">
        <v>4.2903393999999997E-2</v>
      </c>
      <c r="BK2" s="61">
        <v>1.0674960000000001E-4</v>
      </c>
      <c r="BL2" s="61">
        <v>0.18984962</v>
      </c>
      <c r="BM2" s="61">
        <v>2.9224024000000002</v>
      </c>
      <c r="BN2" s="61">
        <v>0.75011269999999997</v>
      </c>
      <c r="BO2" s="61">
        <v>52.433371999999999</v>
      </c>
      <c r="BP2" s="61">
        <v>7.7581360000000004</v>
      </c>
      <c r="BQ2" s="61">
        <v>13.495471</v>
      </c>
      <c r="BR2" s="61">
        <v>57.033417</v>
      </c>
      <c r="BS2" s="61">
        <v>49.336486999999998</v>
      </c>
      <c r="BT2" s="61">
        <v>7.5890455000000001</v>
      </c>
      <c r="BU2" s="61">
        <v>4.9181309999999999E-2</v>
      </c>
      <c r="BV2" s="61">
        <v>9.2941159999999995E-2</v>
      </c>
      <c r="BW2" s="61">
        <v>0.51938856</v>
      </c>
      <c r="BX2" s="61">
        <v>1.4647166</v>
      </c>
      <c r="BY2" s="61">
        <v>0.14456986999999999</v>
      </c>
      <c r="BZ2" s="61">
        <v>1.2588612000000001E-3</v>
      </c>
      <c r="CA2" s="61">
        <v>0.97313780000000005</v>
      </c>
      <c r="CB2" s="61">
        <v>6.5056144999999996E-2</v>
      </c>
      <c r="CC2" s="61">
        <v>0.30048522</v>
      </c>
      <c r="CD2" s="61">
        <v>2.8286039999999999</v>
      </c>
      <c r="CE2" s="61">
        <v>6.4810789999999993E-2</v>
      </c>
      <c r="CF2" s="61">
        <v>0.37680256000000001</v>
      </c>
      <c r="CG2" s="61">
        <v>2.9999999000000001E-6</v>
      </c>
      <c r="CH2" s="61">
        <v>6.6002779999999997E-2</v>
      </c>
      <c r="CI2" s="61">
        <v>1.5350765000000001E-2</v>
      </c>
      <c r="CJ2" s="61">
        <v>5.9304132000000003</v>
      </c>
      <c r="CK2" s="61">
        <v>1.4620631E-2</v>
      </c>
      <c r="CL2" s="61">
        <v>0.71839739999999996</v>
      </c>
      <c r="CM2" s="61">
        <v>2.7343771000000001</v>
      </c>
      <c r="CN2" s="61">
        <v>3074.2175000000002</v>
      </c>
      <c r="CO2" s="61">
        <v>5276.0940000000001</v>
      </c>
      <c r="CP2" s="61">
        <v>2997.8780000000002</v>
      </c>
      <c r="CQ2" s="61">
        <v>1147.7956999999999</v>
      </c>
      <c r="CR2" s="61">
        <v>626.91376000000002</v>
      </c>
      <c r="CS2" s="61">
        <v>621.75116000000003</v>
      </c>
      <c r="CT2" s="61">
        <v>3038.7689999999998</v>
      </c>
      <c r="CU2" s="61">
        <v>1748.4222</v>
      </c>
      <c r="CV2" s="61">
        <v>1895.5287000000001</v>
      </c>
      <c r="CW2" s="61">
        <v>1959.8761999999999</v>
      </c>
      <c r="CX2" s="61">
        <v>588.17809999999997</v>
      </c>
      <c r="CY2" s="61">
        <v>3985.8462</v>
      </c>
      <c r="CZ2" s="61">
        <v>1676.7068999999999</v>
      </c>
      <c r="DA2" s="61">
        <v>4456.4516999999996</v>
      </c>
      <c r="DB2" s="61">
        <v>4332.8419999999996</v>
      </c>
      <c r="DC2" s="61">
        <v>6079.7393000000002</v>
      </c>
      <c r="DD2" s="61">
        <v>10214.849</v>
      </c>
      <c r="DE2" s="61">
        <v>2060.0785999999998</v>
      </c>
      <c r="DF2" s="61">
        <v>5175.375</v>
      </c>
      <c r="DG2" s="61">
        <v>2331.0254</v>
      </c>
      <c r="DH2" s="61">
        <v>149.16081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48.567386999999997</v>
      </c>
      <c r="B6">
        <f>BB2</f>
        <v>13.83309</v>
      </c>
      <c r="C6">
        <f>BC2</f>
        <v>17.904002999999999</v>
      </c>
      <c r="D6">
        <f>BD2</f>
        <v>16.811651000000001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21808</v>
      </c>
      <c r="C2" s="56">
        <f ca="1">YEAR(TODAY())-YEAR(B2)+IF(TODAY()&gt;=DATE(YEAR(TODAY()),MONTH(B2),DAY(B2)),0,-1)</f>
        <v>62</v>
      </c>
      <c r="E2" s="52">
        <v>159.4</v>
      </c>
      <c r="F2" s="53" t="s">
        <v>275</v>
      </c>
      <c r="G2" s="52">
        <v>61.9</v>
      </c>
      <c r="H2" s="51" t="s">
        <v>40</v>
      </c>
      <c r="I2" s="72">
        <f>ROUND(G3/E3^2,1)</f>
        <v>24.4</v>
      </c>
    </row>
    <row r="3" spans="1:9" x14ac:dyDescent="0.3">
      <c r="E3" s="51">
        <f>E2/100</f>
        <v>1.5940000000000001</v>
      </c>
      <c r="F3" s="51" t="s">
        <v>39</v>
      </c>
      <c r="G3" s="51">
        <f>G2</f>
        <v>61.9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함영미, ID : H1900952)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28일 14:56:41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62</v>
      </c>
      <c r="G12" s="94"/>
      <c r="H12" s="94"/>
      <c r="I12" s="94"/>
      <c r="K12" s="123">
        <f>'개인정보 및 신체계측 입력'!E2</f>
        <v>159.4</v>
      </c>
      <c r="L12" s="124"/>
      <c r="M12" s="117">
        <f>'개인정보 및 신체계측 입력'!G2</f>
        <v>61.9</v>
      </c>
      <c r="N12" s="118"/>
      <c r="O12" s="113" t="s">
        <v>270</v>
      </c>
      <c r="P12" s="107"/>
      <c r="Q12" s="90">
        <f>'개인정보 및 신체계측 입력'!I2</f>
        <v>24.4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함영미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78.009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8.15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13.840999999999999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15.7</v>
      </c>
      <c r="L72" s="36" t="s">
        <v>52</v>
      </c>
      <c r="M72" s="36">
        <f>ROUND('DRIs DATA'!K8,1)</f>
        <v>4.2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73.540000000000006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217.72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168.4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209.41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71.3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365.29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204.14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2021-10-28T06:14:27Z</dcterms:modified>
</cp:coreProperties>
</file>