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<sst xmlns="http://schemas.openxmlformats.org/spreadsheetml/2006/main" count="692" uniqueCount="338">
  <si>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</si>
  <si>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</si>
  <si>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</si>
  <si>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</si>
  <si>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</si>
  <si>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</si>
  <si>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</si>
  <si>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</si>
  <si>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</si>
  <si>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</si>
  <si>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</si>
  <si>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</si>
  <si>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</si>
  <si>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</si>
  <si>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</si>
  <si>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</si>
  <si>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</si>
  <si>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</si>
  <si>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</si>
  <si>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</si>
  <si>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</si>
  <si>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</si>
  <si>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</si>
  <si>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</si>
  <si>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</si>
  <si>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</si>
  <si>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</si>
  <si>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</si>
  <si>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</si>
  <si>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</si>
  <si>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</si>
  <si>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</si>
  <si>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</si>
  <si>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</si>
  <si>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</si>
  <si>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</si>
  <si>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</si>
  <si>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</si>
  <si>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</si>
  <si>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</si>
  <si>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</si>
  <si>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</si>
  <si>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</si>
  <si>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</si>
  <si>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</si>
  <si>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</si>
  <si>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</si>
  <si>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</si>
  <si>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</si>
  <si>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</si>
  <si>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</si>
  <si>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</si>
  <si>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</si>
  <si>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</si>
  <si>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</si>
  <si>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</si>
  <si>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</si>
  <si>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</si>
  <si>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</si>
  <si>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</si>
  <si>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</si>
  <si>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</si>
  <si>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</si>
  <si>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</si>
  <si>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</si>
  <si>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</si>
  <si>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</si>
  <si>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</si>
  <si>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</si>
  <si>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</si>
  <si>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</si>
  <si>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</si>
  <si>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</si>
  <si>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</si>
  <si>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</si>
  <si>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</si>
  <si>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</si>
  <si>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</si>
  <si>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</si>
  <si>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</si>
  <si>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</si>
  <si>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</si>
  <si>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</si>
  <si>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</si>
  <si>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</si>
  <si>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</si>
  <si>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</si>
  <si>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</si>
  <si>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</si>
  <si>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</si>
  <si>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</si>
  <si>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</si>
  <si>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</si>
  <si>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</si>
  <si>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</si>
  <si>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</si>
  <si>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</si>
  <si>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</si>
  <si>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</si>
  <si>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</si>
  <si>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</si>
  <si>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</si>
  <si>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</si>
  <si>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</si>
  <si>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</si>
  <si>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</si>
  <si>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</si>
  <si>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</si>
  <si>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</si>
  <si>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</si>
  <si>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</si>
  <si>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</si>
  <si>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</si>
  <si>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</si>
  <si>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</si>
  <si>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</si>
  <si>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</si>
  <si>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</si>
  <si>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</si>
  <si>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</si>
  <si>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</si>
  <si>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</si>
  <si>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</si>
  <si>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</si>
  <si>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</si>
  <si>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</si>
  <si>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</si>
  <si>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</si>
  <si>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</si>
  <si>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</si>
  <si>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</si>
  <si>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</si>
  <si>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</si>
  <si>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</si>
  <si>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</si>
  <si>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</si>
  <si>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</si>
  <si>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</si>
  <si>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</si>
  <si>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</si>
  <si>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</si>
  <si>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</si>
  <si>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</si>
  <si>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</si>
  <si>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</si>
  <si>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</si>
  <si>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</si>
  <si>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</si>
  <si>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</si>
  <si>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</si>
  <si>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</si>
  <si>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</si>
  <si>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</si>
  <si>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</si>
  <si>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</si>
  <si>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</si>
  <si>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</si>
  <si>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</si>
  <si>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</si>
  <si>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</si>
  <si>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</si>
  <si>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</si>
  <si>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</si>
  <si>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</si>
  <si>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</si>
  <si>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</si>
  <si>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</si>
  <si>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</si>
  <si>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</si>
  <si>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</si>
  <si>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</si>
  <si>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</si>
  <si>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</si>
  <si>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</si>
  <si>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</si>
  <si>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</si>
  <si>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</si>
  <si>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</si>
  <si>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</si>
  <si>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</si>
  <si>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</si>
  <si>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</si>
  <si>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</si>
  <si>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</si>
  <si>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</si>
  <si>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</si>
  <si>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</si>
  <si>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</si>
  <si>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</si>
  <si>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</si>
  <si>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</si>
  <si>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</si>
  <si>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</si>
  <si>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</si>
  <si>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</si>
  <si>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</si>
  <si>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</si>
  <si>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</si>
  <si>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</si>
  <si>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</si>
  <si>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</si>
  <si>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</si>
  <si>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</si>
  <si>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</si>
  <si>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</si>
  <si>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</si>
  <si>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</si>
  <si>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</si>
  <si>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</si>
  <si>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</si>
  <si>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</si>
  <si>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</si>
  <si>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</si>
  <si>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</si>
  <si>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</si>
  <si>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</si>
  <si>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</si>
  <si>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</si>
  <si>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</si>
  <si>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</si>
  <si>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</si>
  <si>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</si>
  <si>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</si>
  <si>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</si>
  <si>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</si>
  <si>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</si>
  <si>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</si>
  <si>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</si>
  <si>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</si>
  <si>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</si>
  <si>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</si>
  <si>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</si>
  <si>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</si>
  <si>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</si>
  <si>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</si>
  <si>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</si>
  <si>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</si>
  <si>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</si>
  <si>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</si>
  <si>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</si>
  <si>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</si>
  <si>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</si>
  <si>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</si>
  <si>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</si>
  <si>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</si>
  <si>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</si>
  <si>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</si>
  <si>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</si>
  <si>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</si>
  <si>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</si>
  <si>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</si>
  <si>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</si>
  <si>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</si>
  <si>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</si>
  <si>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</si>
  <si>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</si>
  <si>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</si>
  <si>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</si>
  <si>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</si>
  <si>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</si>
  <si>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</si>
  <si>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</si>
  <si>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</si>
  <si>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</si>
  <si>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</si>
  <si>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</si>
  <si>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</si>
  <si>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</si>
  <si>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</si>
  <si>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</si>
  <si>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</si>
  <si>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</si>
  <si>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</si>
  <si>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</si>
  <si>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</si>
  <si>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</si>
  <si>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</si>
  <si>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</si>
  <si>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</si>
  <si>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</si>
  <si>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</si>
  <si>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</si>
  <si>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</si>
  <si>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</si>
  <si>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</si>
  <si>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</si>
  <si>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</si>
  <si>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</si>
  <si>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</si>
  <si>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</si>
  <si>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</si>
  <si>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</si>
  <si>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</si>
  <si>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</si>
  <si>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</si>
  <si>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</si>
  <si>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</si>
  <si>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</si>
  <si>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</si>
  <si>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</si>
  <si>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</si>
  <si>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</si>
  <si>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</si>
  <si>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</si>
  <si>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</si>
  <si>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</si>
  <si>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</si>
  <si>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</si>
  <si>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</si>
  <si>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</si>
  <si>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</si>
  <si>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</si>
  <si>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</si>
  <si>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</si>
  <si>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</si>
  <si>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</si>
  <si>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</si>
  <si>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</si>
  <si>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</si>
  <si>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</si>
  <si>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</si>
  <si>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</si>
  <si>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엽산</t>
    <phoneticPr fontId="1" type="noConversion"/>
  </si>
  <si>
    <t>평균필요량</t>
    <phoneticPr fontId="1" type="noConversion"/>
  </si>
  <si>
    <t>(설문지 : FFQ 95문항 설문지, 사용자 : 김매순, ID : H1900954)</t>
  </si>
  <si>
    <t>2021년 10월 29일 10:51:09</t>
  </si>
  <si>
    <t>불포화지방산</t>
    <phoneticPr fontId="1" type="noConversion"/>
  </si>
  <si>
    <t>필요추정량</t>
    <phoneticPr fontId="1" type="noConversion"/>
  </si>
  <si>
    <t>권장섭취량</t>
    <phoneticPr fontId="1" type="noConversion"/>
  </si>
  <si>
    <t>비타민E</t>
    <phoneticPr fontId="1" type="noConversion"/>
  </si>
  <si>
    <t>니아신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</si>
  <si>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</si>
  <si>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</si>
  <si>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</si>
  <si>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</si>
  <si>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H1900954</t>
  </si>
  <si>
    <t>김매순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</si>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</sst>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40.871777000000002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6288"/>
        <c:axId val="614386480"/>
      </c:barChart>
      <c:catAx>
        <c:axId val="6143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480"/>
        <c:crosses val="autoZero"/>
        <c:auto val="1"/>
        <c:lblAlgn val="ctr"/>
        <c:lblOffset val="100"/>
        <c:noMultiLvlLbl val="0"/>
      </c:catAx>
      <c:valAx>
        <c:axId val="6143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1.4856976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6720"/>
        <c:axId val="528625152"/>
      </c:barChart>
      <c:catAx>
        <c:axId val="528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152"/>
        <c:crosses val="autoZero"/>
        <c:auto val="1"/>
        <c:lblAlgn val="ctr"/>
        <c:lblOffset val="100"/>
        <c:noMultiLvlLbl val="0"/>
      </c:catAx>
      <c:valAx>
        <c:axId val="52862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0.44271379999999999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1424"/>
        <c:axId val="528627112"/>
      </c:barChart>
      <c:catAx>
        <c:axId val="5286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7112"/>
        <c:crosses val="autoZero"/>
        <c:auto val="1"/>
        <c:lblAlgn val="ctr"/>
        <c:lblOffset val="100"/>
        <c:noMultiLvlLbl val="0"/>
      </c:catAx>
      <c:valAx>
        <c:axId val="52862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773.07665999999995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4368"/>
        <c:axId val="528625544"/>
      </c:barChart>
      <c:catAx>
        <c:axId val="5286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5544"/>
        <c:crosses val="autoZero"/>
        <c:auto val="1"/>
        <c:lblAlgn val="ctr"/>
        <c:lblOffset val="100"/>
        <c:noMultiLvlLbl val="0"/>
      </c:catAx>
      <c:valAx>
        <c:axId val="5286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2423.2336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504"/>
        <c:axId val="528631816"/>
      </c:barChart>
      <c:catAx>
        <c:axId val="5286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1816"/>
        <c:crosses val="autoZero"/>
        <c:auto val="1"/>
        <c:lblAlgn val="ctr"/>
        <c:lblOffset val="100"/>
        <c:noMultiLvlLbl val="0"/>
      </c:catAx>
      <c:valAx>
        <c:axId val="528631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172.47342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7896"/>
        <c:axId val="528632992"/>
      </c:barChart>
      <c:catAx>
        <c:axId val="5286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2992"/>
        <c:crosses val="autoZero"/>
        <c:auto val="1"/>
        <c:lblAlgn val="ctr"/>
        <c:lblOffset val="100"/>
        <c:noMultiLvlLbl val="0"/>
      </c:catAx>
      <c:valAx>
        <c:axId val="52863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84.304280000000006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9464"/>
        <c:axId val="528629856"/>
      </c:barChart>
      <c:catAx>
        <c:axId val="5286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9856"/>
        <c:crosses val="autoZero"/>
        <c:auto val="1"/>
        <c:lblAlgn val="ctr"/>
        <c:lblOffset val="100"/>
        <c:noMultiLvlLbl val="0"/>
      </c:catAx>
      <c:valAx>
        <c:axId val="52862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7.3056774000000004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584"/>
        <c:axId val="528622016"/>
      </c:barChart>
      <c:catAx>
        <c:axId val="5286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016"/>
        <c:crosses val="autoZero"/>
        <c:auto val="1"/>
        <c:lblAlgn val="ctr"/>
        <c:lblOffset val="100"/>
        <c:noMultiLvlLbl val="0"/>
      </c:catAx>
      <c:valAx>
        <c:axId val="528622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615.13684000000001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3384"/>
        <c:axId val="528633776"/>
      </c:barChart>
      <c:catAx>
        <c:axId val="52863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3776"/>
        <c:crosses val="autoZero"/>
        <c:auto val="1"/>
        <c:lblAlgn val="ctr"/>
        <c:lblOffset val="100"/>
        <c:noMultiLvlLbl val="0"/>
      </c:catAx>
      <c:valAx>
        <c:axId val="528633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4.9585216000000001E-2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192"/>
        <c:axId val="528635736"/>
      </c:barChart>
      <c:catAx>
        <c:axId val="52862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736"/>
        <c:crosses val="autoZero"/>
        <c:auto val="1"/>
        <c:lblAlgn val="ctr"/>
        <c:lblOffset val="100"/>
        <c:noMultiLvlLbl val="0"/>
      </c:catAx>
      <c:valAx>
        <c:axId val="52863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2.3027122000000002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6912"/>
        <c:axId val="528637304"/>
      </c:barChart>
      <c:catAx>
        <c:axId val="52863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7304"/>
        <c:crosses val="autoZero"/>
        <c:auto val="1"/>
        <c:lblAlgn val="ctr"/>
        <c:lblOffset val="100"/>
        <c:noMultiLvlLbl val="0"/>
      </c:catAx>
      <c:valAx>
        <c:axId val="52863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18.514256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3736"/>
        <c:axId val="614376680"/>
      </c:barChart>
      <c:catAx>
        <c:axId val="61438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76680"/>
        <c:crosses val="autoZero"/>
        <c:auto val="1"/>
        <c:lblAlgn val="ctr"/>
        <c:lblOffset val="100"/>
        <c:noMultiLvlLbl val="0"/>
      </c:catAx>
      <c:valAx>
        <c:axId val="61437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119.61696000000001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952"/>
        <c:axId val="528635344"/>
      </c:barChart>
      <c:catAx>
        <c:axId val="52863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5344"/>
        <c:crosses val="autoZero"/>
        <c:auto val="1"/>
        <c:lblAlgn val="ctr"/>
        <c:lblOffset val="100"/>
        <c:noMultiLvlLbl val="0"/>
      </c:catAx>
      <c:valAx>
        <c:axId val="52863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47.676380000000002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4168"/>
        <c:axId val="529575160"/>
      </c:barChart>
      <c:catAx>
        <c:axId val="5286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160"/>
        <c:crosses val="autoZero"/>
        <c:auto val="1"/>
        <c:lblAlgn val="ctr"/>
        <c:lblOffset val="100"/>
        <c:noMultiLvlLbl val="0"/>
      </c:catAx>
      <c:valAx>
        <c:axId val="52957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12.819000000000001</c:v>
                </c:pt>
                <c:pt idx="1">
                  <c:v>11.414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75944"/>
        <c:axId val="529583784"/>
      </c:barChart>
      <c:catAx>
        <c:axId val="52957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3784"/>
        <c:crosses val="autoZero"/>
        <c:auto val="1"/>
        <c:lblAlgn val="ctr"/>
        <c:lblOffset val="100"/>
        <c:noMultiLvlLbl val="0"/>
      </c:catAx>
      <c:valAx>
        <c:axId val="52958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7.9614690000000001</c:v>
                </c:pt>
                <c:pt idx="1">
                  <c:v>8.3477829999999997</c:v>
                </c:pt>
                <c:pt idx="2">
                  <c:v>8.7817129999999999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471.44308000000001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9080"/>
        <c:axId val="529572808"/>
      </c:barChart>
      <c:catAx>
        <c:axId val="52957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808"/>
        <c:crosses val="autoZero"/>
        <c:auto val="1"/>
        <c:lblAlgn val="ctr"/>
        <c:lblOffset val="100"/>
        <c:noMultiLvlLbl val="0"/>
      </c:catAx>
      <c:valAx>
        <c:axId val="52957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13.502732999999999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4376"/>
        <c:axId val="529572416"/>
      </c:barChart>
      <c:catAx>
        <c:axId val="52957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416"/>
        <c:crosses val="autoZero"/>
        <c:auto val="1"/>
        <c:lblAlgn val="ctr"/>
        <c:lblOffset val="100"/>
        <c:noMultiLvlLbl val="0"/>
      </c:catAx>
      <c:valAx>
        <c:axId val="52957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75.042000000000002</c:v>
                </c:pt>
                <c:pt idx="1">
                  <c:v>8.8420000000000005</c:v>
                </c:pt>
                <c:pt idx="2">
                  <c:v>16.116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581432"/>
        <c:axId val="529581824"/>
      </c:barChart>
      <c:catAx>
        <c:axId val="52958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824"/>
        <c:crosses val="autoZero"/>
        <c:auto val="1"/>
        <c:lblAlgn val="ctr"/>
        <c:lblOffset val="100"/>
        <c:noMultiLvlLbl val="0"/>
      </c:catAx>
      <c:valAx>
        <c:axId val="52958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1125.0298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984"/>
        <c:axId val="529582608"/>
      </c:barChart>
      <c:catAx>
        <c:axId val="5295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2608"/>
        <c:crosses val="autoZero"/>
        <c:auto val="1"/>
        <c:lblAlgn val="ctr"/>
        <c:lblOffset val="100"/>
        <c:noMultiLvlLbl val="0"/>
      </c:catAx>
      <c:valAx>
        <c:axId val="52958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88.943470000000005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296"/>
        <c:axId val="529575552"/>
      </c:barChart>
      <c:catAx>
        <c:axId val="52957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5552"/>
        <c:crosses val="autoZero"/>
        <c:auto val="1"/>
        <c:lblAlgn val="ctr"/>
        <c:lblOffset val="100"/>
        <c:noMultiLvlLbl val="0"/>
      </c:catAx>
      <c:valAx>
        <c:axId val="52957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422.49295000000001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728"/>
        <c:axId val="529577120"/>
      </c:barChart>
      <c:catAx>
        <c:axId val="5295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120"/>
        <c:crosses val="autoZero"/>
        <c:auto val="1"/>
        <c:lblAlgn val="ctr"/>
        <c:lblOffset val="100"/>
        <c:noMultiLvlLbl val="0"/>
      </c:catAx>
      <c:valAx>
        <c:axId val="5295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2.6791708000000001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77464"/>
        <c:axId val="614386872"/>
      </c:barChart>
      <c:catAx>
        <c:axId val="61437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6872"/>
        <c:crosses val="autoZero"/>
        <c:auto val="1"/>
        <c:lblAlgn val="ctr"/>
        <c:lblOffset val="100"/>
        <c:noMultiLvlLbl val="0"/>
      </c:catAx>
      <c:valAx>
        <c:axId val="61438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7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4815.1562000000004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512"/>
        <c:axId val="529577904"/>
      </c:barChart>
      <c:catAx>
        <c:axId val="52957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7904"/>
        <c:crosses val="autoZero"/>
        <c:auto val="1"/>
        <c:lblAlgn val="ctr"/>
        <c:lblOffset val="100"/>
        <c:noMultiLvlLbl val="0"/>
      </c:catAx>
      <c:valAx>
        <c:axId val="52957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11.275112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688"/>
        <c:axId val="529579472"/>
      </c:barChart>
      <c:catAx>
        <c:axId val="5295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9472"/>
        <c:crosses val="autoZero"/>
        <c:auto val="1"/>
        <c:lblAlgn val="ctr"/>
        <c:lblOffset val="100"/>
        <c:noMultiLvlLbl val="0"/>
      </c:catAx>
      <c:valAx>
        <c:axId val="52957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1.3873991000000001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80648"/>
        <c:axId val="529581040"/>
      </c:barChart>
      <c:catAx>
        <c:axId val="52958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81040"/>
        <c:crosses val="autoZero"/>
        <c:auto val="1"/>
        <c:lblAlgn val="ctr"/>
        <c:lblOffset val="100"/>
        <c:noMultiLvlLbl val="0"/>
      </c:catAx>
      <c:valAx>
        <c:axId val="5295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8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230.22980999999999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5304"/>
        <c:axId val="614385696"/>
      </c:barChart>
      <c:catAx>
        <c:axId val="6143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5696"/>
        <c:crosses val="autoZero"/>
        <c:auto val="1"/>
        <c:lblAlgn val="ctr"/>
        <c:lblOffset val="100"/>
        <c:noMultiLvlLbl val="0"/>
      </c:catAx>
      <c:valAx>
        <c:axId val="6143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0.99906399999999995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224"/>
        <c:axId val="614388440"/>
      </c:barChart>
      <c:catAx>
        <c:axId val="6143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88440"/>
        <c:crosses val="autoZero"/>
        <c:auto val="1"/>
        <c:lblAlgn val="ctr"/>
        <c:lblOffset val="100"/>
        <c:noMultiLvlLbl val="0"/>
      </c:catAx>
      <c:valAx>
        <c:axId val="61438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10.657804499999999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89616"/>
        <c:axId val="614390008"/>
      </c:barChart>
      <c:catAx>
        <c:axId val="6143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0008"/>
        <c:crosses val="autoZero"/>
        <c:auto val="1"/>
        <c:lblAlgn val="ctr"/>
        <c:lblOffset val="100"/>
        <c:noMultiLvlLbl val="0"/>
      </c:catAx>
      <c:valAx>
        <c:axId val="6143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1.3873991000000001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390792"/>
        <c:axId val="614391184"/>
      </c:barChart>
      <c:catAx>
        <c:axId val="6143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391184"/>
        <c:crosses val="autoZero"/>
        <c:auto val="1"/>
        <c:lblAlgn val="ctr"/>
        <c:lblOffset val="100"/>
        <c:noMultiLvlLbl val="0"/>
      </c:catAx>
      <c:valAx>
        <c:axId val="6143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39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457.27697999999998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23976"/>
        <c:axId val="528622408"/>
      </c:barChart>
      <c:catAx>
        <c:axId val="52862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22408"/>
        <c:crosses val="autoZero"/>
        <c:auto val="1"/>
        <c:lblAlgn val="ctr"/>
        <c:lblOffset val="100"/>
        <c:noMultiLvlLbl val="0"/>
      </c:catAx>
      <c:valAx>
        <c:axId val="52862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2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5.1333869999999999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32600"/>
        <c:axId val="528630640"/>
      </c:barChart>
      <c:catAx>
        <c:axId val="5286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30640"/>
        <c:crosses val="autoZero"/>
        <c:auto val="1"/>
        <c:lblAlgn val="ctr"/>
        <c:lblOffset val="100"/>
        <c:noMultiLvlLbl val="0"/>
      </c:catAx>
      <c:valAx>
        <c:axId val="52863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김매순, ID : H1900954)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29일 10:51:09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1125.0298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40.871777000000002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18.514256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75.042000000000002</v>
      </c>
      <c r="G8" s="59">
        <f>'DRIs DATA 입력'!G8</f>
        <v>8.8420000000000005</v>
      </c>
      <c r="H8" s="59">
        <f>'DRIs DATA 입력'!H8</f>
        <v>16.116</v>
      </c>
      <c r="I8" s="46"/>
      <c r="J8" s="59" t="s">
        <v>215</v>
      </c>
      <c r="K8" s="59">
        <f>'DRIs DATA 입력'!K8</f>
        <v>12.819000000000001</v>
      </c>
      <c r="L8" s="59">
        <f>'DRIs DATA 입력'!L8</f>
        <v>11.414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471.44308000000001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13.502732999999999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2.6791708000000001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230.22980999999999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88.943470000000005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1.1504831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0.99906399999999995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10.657804499999999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1.3873991000000001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457.27697999999998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5.1333869999999999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1.4856976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0.44271379999999999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422.49295000000001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773.07665999999995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4815.1562000000004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2423.2336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172.47342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84.304280000000006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11.275112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7.3056774000000004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615.13684000000001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4.9585216000000001E-2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2.3027122000000002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119.61696000000001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47.676380000000002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311</v>
      </c>
      <c r="B1" s="61" t="s">
        <v>324</v>
      </c>
      <c r="G1" s="62" t="s">
        <v>292</v>
      </c>
      <c r="H1" s="61" t="s">
        <v>325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294</v>
      </c>
      <c r="B4" s="69"/>
      <c r="C4" s="69"/>
      <c r="E4" s="66" t="s">
        <v>295</v>
      </c>
      <c r="F4" s="67"/>
      <c r="G4" s="67"/>
      <c r="H4" s="68"/>
      <c r="J4" s="66" t="s">
        <v>326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327</v>
      </c>
      <c r="C5" s="65" t="s">
        <v>276</v>
      </c>
      <c r="E5" s="65"/>
      <c r="F5" s="65" t="s">
        <v>297</v>
      </c>
      <c r="G5" s="65" t="s">
        <v>277</v>
      </c>
      <c r="H5" s="65" t="s">
        <v>45</v>
      </c>
      <c r="J5" s="65"/>
      <c r="K5" s="65" t="s">
        <v>312</v>
      </c>
      <c r="L5" s="65" t="s">
        <v>298</v>
      </c>
      <c r="N5" s="65"/>
      <c r="O5" s="65" t="s">
        <v>323</v>
      </c>
      <c r="P5" s="65" t="s">
        <v>328</v>
      </c>
      <c r="Q5" s="65" t="s">
        <v>300</v>
      </c>
      <c r="R5" s="65" t="s">
        <v>299</v>
      </c>
      <c r="S5" s="65" t="s">
        <v>276</v>
      </c>
      <c r="U5" s="65"/>
      <c r="V5" s="65" t="s">
        <v>323</v>
      </c>
      <c r="W5" s="65" t="s">
        <v>328</v>
      </c>
      <c r="X5" s="65" t="s">
        <v>300</v>
      </c>
      <c r="Y5" s="65" t="s">
        <v>299</v>
      </c>
      <c r="Z5" s="65" t="s">
        <v>276</v>
      </c>
    </row>
    <row r="6" spans="1:27" x14ac:dyDescent="0.3">
      <c r="A6" s="65" t="s">
        <v>294</v>
      </c>
      <c r="B6" s="65">
        <v>1800</v>
      </c>
      <c r="C6" s="65">
        <v>1125.0298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50</v>
      </c>
      <c r="Q6" s="65">
        <v>0</v>
      </c>
      <c r="R6" s="65">
        <v>0</v>
      </c>
      <c r="S6" s="65">
        <v>40.871777000000002</v>
      </c>
      <c r="U6" s="65" t="s">
        <v>278</v>
      </c>
      <c r="V6" s="65">
        <v>0</v>
      </c>
      <c r="W6" s="65">
        <v>0</v>
      </c>
      <c r="X6" s="65">
        <v>20</v>
      </c>
      <c r="Y6" s="65">
        <v>0</v>
      </c>
      <c r="Z6" s="65">
        <v>18.514256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303</v>
      </c>
      <c r="F8" s="65">
        <v>75.042000000000002</v>
      </c>
      <c r="G8" s="65">
        <v>8.8420000000000005</v>
      </c>
      <c r="H8" s="65">
        <v>16.116</v>
      </c>
      <c r="J8" s="65" t="s">
        <v>303</v>
      </c>
      <c r="K8" s="65">
        <v>12.819000000000001</v>
      </c>
      <c r="L8" s="65">
        <v>11.414</v>
      </c>
    </row>
    <row r="13" spans="1:27" x14ac:dyDescent="0.3">
      <c r="A13" s="70" t="s">
        <v>280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281</v>
      </c>
      <c r="B14" s="69"/>
      <c r="C14" s="69"/>
      <c r="D14" s="69"/>
      <c r="E14" s="69"/>
      <c r="F14" s="69"/>
      <c r="H14" s="69" t="s">
        <v>329</v>
      </c>
      <c r="I14" s="69"/>
      <c r="J14" s="69"/>
      <c r="K14" s="69"/>
      <c r="L14" s="69"/>
      <c r="M14" s="69"/>
      <c r="O14" s="69" t="s">
        <v>304</v>
      </c>
      <c r="P14" s="69"/>
      <c r="Q14" s="69"/>
      <c r="R14" s="69"/>
      <c r="S14" s="69"/>
      <c r="T14" s="69"/>
      <c r="V14" s="69" t="s">
        <v>282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328</v>
      </c>
      <c r="D15" s="65" t="s">
        <v>300</v>
      </c>
      <c r="E15" s="65" t="s">
        <v>299</v>
      </c>
      <c r="F15" s="65" t="s">
        <v>276</v>
      </c>
      <c r="H15" s="65"/>
      <c r="I15" s="65" t="s">
        <v>323</v>
      </c>
      <c r="J15" s="65" t="s">
        <v>328</v>
      </c>
      <c r="K15" s="65" t="s">
        <v>300</v>
      </c>
      <c r="L15" s="65" t="s">
        <v>299</v>
      </c>
      <c r="M15" s="65" t="s">
        <v>276</v>
      </c>
      <c r="O15" s="65"/>
      <c r="P15" s="65" t="s">
        <v>323</v>
      </c>
      <c r="Q15" s="65" t="s">
        <v>328</v>
      </c>
      <c r="R15" s="65" t="s">
        <v>300</v>
      </c>
      <c r="S15" s="65" t="s">
        <v>299</v>
      </c>
      <c r="T15" s="65" t="s">
        <v>276</v>
      </c>
      <c r="V15" s="65"/>
      <c r="W15" s="65" t="s">
        <v>323</v>
      </c>
      <c r="X15" s="65" t="s">
        <v>328</v>
      </c>
      <c r="Y15" s="65" t="s">
        <v>300</v>
      </c>
      <c r="Z15" s="65" t="s">
        <v>299</v>
      </c>
      <c r="AA15" s="65" t="s">
        <v>276</v>
      </c>
    </row>
    <row r="16" spans="1:27" x14ac:dyDescent="0.3">
      <c r="A16" s="65" t="s">
        <v>305</v>
      </c>
      <c r="B16" s="65">
        <v>430</v>
      </c>
      <c r="C16" s="65">
        <v>600</v>
      </c>
      <c r="D16" s="65">
        <v>0</v>
      </c>
      <c r="E16" s="65">
        <v>3000</v>
      </c>
      <c r="F16" s="65">
        <v>471.44308000000001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13.502732999999999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2.6791708000000001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230.22980999999999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322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328</v>
      </c>
      <c r="D25" s="65" t="s">
        <v>300</v>
      </c>
      <c r="E25" s="65" t="s">
        <v>299</v>
      </c>
      <c r="F25" s="65" t="s">
        <v>276</v>
      </c>
      <c r="H25" s="65"/>
      <c r="I25" s="65" t="s">
        <v>323</v>
      </c>
      <c r="J25" s="65" t="s">
        <v>328</v>
      </c>
      <c r="K25" s="65" t="s">
        <v>300</v>
      </c>
      <c r="L25" s="65" t="s">
        <v>299</v>
      </c>
      <c r="M25" s="65" t="s">
        <v>276</v>
      </c>
      <c r="O25" s="65"/>
      <c r="P25" s="65" t="s">
        <v>323</v>
      </c>
      <c r="Q25" s="65" t="s">
        <v>328</v>
      </c>
      <c r="R25" s="65" t="s">
        <v>300</v>
      </c>
      <c r="S25" s="65" t="s">
        <v>299</v>
      </c>
      <c r="T25" s="65" t="s">
        <v>276</v>
      </c>
      <c r="V25" s="65"/>
      <c r="W25" s="65" t="s">
        <v>323</v>
      </c>
      <c r="X25" s="65" t="s">
        <v>328</v>
      </c>
      <c r="Y25" s="65" t="s">
        <v>300</v>
      </c>
      <c r="Z25" s="65" t="s">
        <v>299</v>
      </c>
      <c r="AA25" s="65" t="s">
        <v>276</v>
      </c>
      <c r="AC25" s="65"/>
      <c r="AD25" s="65" t="s">
        <v>323</v>
      </c>
      <c r="AE25" s="65" t="s">
        <v>328</v>
      </c>
      <c r="AF25" s="65" t="s">
        <v>300</v>
      </c>
      <c r="AG25" s="65" t="s">
        <v>299</v>
      </c>
      <c r="AH25" s="65" t="s">
        <v>276</v>
      </c>
      <c r="AJ25" s="65"/>
      <c r="AK25" s="65" t="s">
        <v>323</v>
      </c>
      <c r="AL25" s="65" t="s">
        <v>328</v>
      </c>
      <c r="AM25" s="65" t="s">
        <v>300</v>
      </c>
      <c r="AN25" s="65" t="s">
        <v>299</v>
      </c>
      <c r="AO25" s="65" t="s">
        <v>276</v>
      </c>
      <c r="AQ25" s="65"/>
      <c r="AR25" s="65" t="s">
        <v>323</v>
      </c>
      <c r="AS25" s="65" t="s">
        <v>328</v>
      </c>
      <c r="AT25" s="65" t="s">
        <v>300</v>
      </c>
      <c r="AU25" s="65" t="s">
        <v>299</v>
      </c>
      <c r="AV25" s="65" t="s">
        <v>276</v>
      </c>
      <c r="AX25" s="65"/>
      <c r="AY25" s="65" t="s">
        <v>323</v>
      </c>
      <c r="AZ25" s="65" t="s">
        <v>328</v>
      </c>
      <c r="BA25" s="65" t="s">
        <v>300</v>
      </c>
      <c r="BB25" s="65" t="s">
        <v>299</v>
      </c>
      <c r="BC25" s="65" t="s">
        <v>276</v>
      </c>
      <c r="BE25" s="65"/>
      <c r="BF25" s="65" t="s">
        <v>323</v>
      </c>
      <c r="BG25" s="65" t="s">
        <v>328</v>
      </c>
      <c r="BH25" s="65" t="s">
        <v>300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88.943470000000005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1.1504831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0.99906399999999995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10.657804499999999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1.3873991000000001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457.27697999999998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5.1333869999999999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1.4856976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0.44271379999999999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328</v>
      </c>
      <c r="D35" s="65" t="s">
        <v>300</v>
      </c>
      <c r="E35" s="65" t="s">
        <v>299</v>
      </c>
      <c r="F35" s="65" t="s">
        <v>276</v>
      </c>
      <c r="H35" s="65"/>
      <c r="I35" s="65" t="s">
        <v>323</v>
      </c>
      <c r="J35" s="65" t="s">
        <v>328</v>
      </c>
      <c r="K35" s="65" t="s">
        <v>300</v>
      </c>
      <c r="L35" s="65" t="s">
        <v>299</v>
      </c>
      <c r="M35" s="65" t="s">
        <v>276</v>
      </c>
      <c r="O35" s="65"/>
      <c r="P35" s="65" t="s">
        <v>323</v>
      </c>
      <c r="Q35" s="65" t="s">
        <v>328</v>
      </c>
      <c r="R35" s="65" t="s">
        <v>300</v>
      </c>
      <c r="S35" s="65" t="s">
        <v>299</v>
      </c>
      <c r="T35" s="65" t="s">
        <v>276</v>
      </c>
      <c r="V35" s="65"/>
      <c r="W35" s="65" t="s">
        <v>323</v>
      </c>
      <c r="X35" s="65" t="s">
        <v>328</v>
      </c>
      <c r="Y35" s="65" t="s">
        <v>300</v>
      </c>
      <c r="Z35" s="65" t="s">
        <v>299</v>
      </c>
      <c r="AA35" s="65" t="s">
        <v>276</v>
      </c>
      <c r="AC35" s="65"/>
      <c r="AD35" s="65" t="s">
        <v>323</v>
      </c>
      <c r="AE35" s="65" t="s">
        <v>328</v>
      </c>
      <c r="AF35" s="65" t="s">
        <v>300</v>
      </c>
      <c r="AG35" s="65" t="s">
        <v>299</v>
      </c>
      <c r="AH35" s="65" t="s">
        <v>276</v>
      </c>
      <c r="AJ35" s="65"/>
      <c r="AK35" s="65" t="s">
        <v>323</v>
      </c>
      <c r="AL35" s="65" t="s">
        <v>328</v>
      </c>
      <c r="AM35" s="65" t="s">
        <v>300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422.49295000000001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773.07665999999995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4815.1562000000004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2423.2336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172.47342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84.304280000000006</v>
      </c>
    </row>
    <row r="43" spans="1:68" x14ac:dyDescent="0.3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332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319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310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288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328</v>
      </c>
      <c r="D45" s="65" t="s">
        <v>300</v>
      </c>
      <c r="E45" s="65" t="s">
        <v>299</v>
      </c>
      <c r="F45" s="65" t="s">
        <v>276</v>
      </c>
      <c r="H45" s="65"/>
      <c r="I45" s="65" t="s">
        <v>323</v>
      </c>
      <c r="J45" s="65" t="s">
        <v>328</v>
      </c>
      <c r="K45" s="65" t="s">
        <v>300</v>
      </c>
      <c r="L45" s="65" t="s">
        <v>299</v>
      </c>
      <c r="M45" s="65" t="s">
        <v>276</v>
      </c>
      <c r="O45" s="65"/>
      <c r="P45" s="65" t="s">
        <v>323</v>
      </c>
      <c r="Q45" s="65" t="s">
        <v>328</v>
      </c>
      <c r="R45" s="65" t="s">
        <v>300</v>
      </c>
      <c r="S45" s="65" t="s">
        <v>299</v>
      </c>
      <c r="T45" s="65" t="s">
        <v>276</v>
      </c>
      <c r="V45" s="65"/>
      <c r="W45" s="65" t="s">
        <v>323</v>
      </c>
      <c r="X45" s="65" t="s">
        <v>328</v>
      </c>
      <c r="Y45" s="65" t="s">
        <v>300</v>
      </c>
      <c r="Z45" s="65" t="s">
        <v>299</v>
      </c>
      <c r="AA45" s="65" t="s">
        <v>276</v>
      </c>
      <c r="AC45" s="65"/>
      <c r="AD45" s="65" t="s">
        <v>323</v>
      </c>
      <c r="AE45" s="65" t="s">
        <v>328</v>
      </c>
      <c r="AF45" s="65" t="s">
        <v>300</v>
      </c>
      <c r="AG45" s="65" t="s">
        <v>299</v>
      </c>
      <c r="AH45" s="65" t="s">
        <v>276</v>
      </c>
      <c r="AJ45" s="65"/>
      <c r="AK45" s="65" t="s">
        <v>323</v>
      </c>
      <c r="AL45" s="65" t="s">
        <v>328</v>
      </c>
      <c r="AM45" s="65" t="s">
        <v>300</v>
      </c>
      <c r="AN45" s="65" t="s">
        <v>299</v>
      </c>
      <c r="AO45" s="65" t="s">
        <v>276</v>
      </c>
      <c r="AQ45" s="65"/>
      <c r="AR45" s="65" t="s">
        <v>323</v>
      </c>
      <c r="AS45" s="65" t="s">
        <v>328</v>
      </c>
      <c r="AT45" s="65" t="s">
        <v>300</v>
      </c>
      <c r="AU45" s="65" t="s">
        <v>299</v>
      </c>
      <c r="AV45" s="65" t="s">
        <v>276</v>
      </c>
      <c r="AX45" s="65"/>
      <c r="AY45" s="65" t="s">
        <v>323</v>
      </c>
      <c r="AZ45" s="65" t="s">
        <v>328</v>
      </c>
      <c r="BA45" s="65" t="s">
        <v>300</v>
      </c>
      <c r="BB45" s="65" t="s">
        <v>299</v>
      </c>
      <c r="BC45" s="65" t="s">
        <v>276</v>
      </c>
      <c r="BE45" s="65"/>
      <c r="BF45" s="65" t="s">
        <v>323</v>
      </c>
      <c r="BG45" s="65" t="s">
        <v>328</v>
      </c>
      <c r="BH45" s="65" t="s">
        <v>300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11.275112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7.3056774000000004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615.13684000000001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4.9585216000000001E-2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2.3027122000000002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119.61696000000001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47.676380000000002</v>
      </c>
      <c r="AX46" s="65" t="s">
        <v>290</v>
      </c>
      <c r="AY46" s="65"/>
      <c r="AZ46" s="65"/>
      <c r="BA46" s="65"/>
      <c r="BB46" s="65"/>
      <c r="BC46" s="65"/>
      <c r="BE46" s="65" t="s">
        <v>291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57</v>
      </c>
      <c r="E2" s="61">
        <v>1125.0298</v>
      </c>
      <c r="F2" s="61">
        <v>190.30829</v>
      </c>
      <c r="G2" s="61">
        <v>22.423807</v>
      </c>
      <c r="H2" s="61">
        <v>11.476478</v>
      </c>
      <c r="I2" s="61">
        <v>10.947329</v>
      </c>
      <c r="J2" s="61">
        <v>40.871777000000002</v>
      </c>
      <c r="K2" s="61">
        <v>22.783455</v>
      </c>
      <c r="L2" s="61">
        <v>18.088322000000002</v>
      </c>
      <c r="M2" s="61">
        <v>18.514256</v>
      </c>
      <c r="N2" s="61">
        <v>1.4712461999999999</v>
      </c>
      <c r="O2" s="61">
        <v>10.444362</v>
      </c>
      <c r="P2" s="61">
        <v>667.00059999999996</v>
      </c>
      <c r="Q2" s="61">
        <v>20.64949</v>
      </c>
      <c r="R2" s="61">
        <v>471.44308000000001</v>
      </c>
      <c r="S2" s="61">
        <v>75.676130000000001</v>
      </c>
      <c r="T2" s="61">
        <v>4749.2035999999998</v>
      </c>
      <c r="U2" s="61">
        <v>2.6791708000000001</v>
      </c>
      <c r="V2" s="61">
        <v>13.502732999999999</v>
      </c>
      <c r="W2" s="61">
        <v>230.22980999999999</v>
      </c>
      <c r="X2" s="61">
        <v>88.943470000000005</v>
      </c>
      <c r="Y2" s="61">
        <v>1.1504831</v>
      </c>
      <c r="Z2" s="61">
        <v>0.99906399999999995</v>
      </c>
      <c r="AA2" s="61">
        <v>10.657804499999999</v>
      </c>
      <c r="AB2" s="61">
        <v>1.3873991000000001</v>
      </c>
      <c r="AC2" s="61">
        <v>457.27697999999998</v>
      </c>
      <c r="AD2" s="61">
        <v>5.1333869999999999</v>
      </c>
      <c r="AE2" s="61">
        <v>1.4856976</v>
      </c>
      <c r="AF2" s="61">
        <v>0.44271379999999999</v>
      </c>
      <c r="AG2" s="61">
        <v>422.49295000000001</v>
      </c>
      <c r="AH2" s="61">
        <v>230.03370000000001</v>
      </c>
      <c r="AI2" s="61">
        <v>192.45922999999999</v>
      </c>
      <c r="AJ2" s="61">
        <v>773.07665999999995</v>
      </c>
      <c r="AK2" s="61">
        <v>4815.1562000000004</v>
      </c>
      <c r="AL2" s="61">
        <v>172.47342</v>
      </c>
      <c r="AM2" s="61">
        <v>2423.2336</v>
      </c>
      <c r="AN2" s="61">
        <v>84.304280000000006</v>
      </c>
      <c r="AO2" s="61">
        <v>11.275112</v>
      </c>
      <c r="AP2" s="61">
        <v>8.8528179999999992</v>
      </c>
      <c r="AQ2" s="61">
        <v>2.4222944000000002</v>
      </c>
      <c r="AR2" s="61">
        <v>7.3056774000000004</v>
      </c>
      <c r="AS2" s="61">
        <v>615.13684000000001</v>
      </c>
      <c r="AT2" s="61">
        <v>4.9585216000000001E-2</v>
      </c>
      <c r="AU2" s="61">
        <v>2.3027122000000002</v>
      </c>
      <c r="AV2" s="61">
        <v>119.61696000000001</v>
      </c>
      <c r="AW2" s="61">
        <v>47.676380000000002</v>
      </c>
      <c r="AX2" s="61">
        <v>0.12369611</v>
      </c>
      <c r="AY2" s="61">
        <v>0.62968194</v>
      </c>
      <c r="AZ2" s="61">
        <v>162.62106</v>
      </c>
      <c r="BA2" s="61">
        <v>25.095486000000001</v>
      </c>
      <c r="BB2" s="61">
        <v>7.9614690000000001</v>
      </c>
      <c r="BC2" s="61">
        <v>8.3477829999999997</v>
      </c>
      <c r="BD2" s="61">
        <v>8.7817129999999999</v>
      </c>
      <c r="BE2" s="61">
        <v>0.61093039999999998</v>
      </c>
      <c r="BF2" s="61">
        <v>3.6359222</v>
      </c>
      <c r="BG2" s="61">
        <v>1.1518281E-3</v>
      </c>
      <c r="BH2" s="61">
        <v>2.6943465999999999E-2</v>
      </c>
      <c r="BI2" s="61">
        <v>2.0270046E-2</v>
      </c>
      <c r="BJ2" s="61">
        <v>7.1090420000000001E-2</v>
      </c>
      <c r="BK2" s="61">
        <v>8.8602166000000004E-5</v>
      </c>
      <c r="BL2" s="61">
        <v>0.34093675000000001</v>
      </c>
      <c r="BM2" s="61">
        <v>3.8617313000000002</v>
      </c>
      <c r="BN2" s="61">
        <v>1.1395928</v>
      </c>
      <c r="BO2" s="61">
        <v>54.586483000000001</v>
      </c>
      <c r="BP2" s="61">
        <v>11.157484999999999</v>
      </c>
      <c r="BQ2" s="61">
        <v>18.266848</v>
      </c>
      <c r="BR2" s="61">
        <v>61.891514000000001</v>
      </c>
      <c r="BS2" s="61">
        <v>13.575962000000001</v>
      </c>
      <c r="BT2" s="61">
        <v>13.85069</v>
      </c>
      <c r="BU2" s="61">
        <v>2.5118839E-2</v>
      </c>
      <c r="BV2" s="61">
        <v>4.0781494000000001E-2</v>
      </c>
      <c r="BW2" s="61">
        <v>0.89579653999999997</v>
      </c>
      <c r="BX2" s="61">
        <v>1.0726863</v>
      </c>
      <c r="BY2" s="61">
        <v>7.879361E-2</v>
      </c>
      <c r="BZ2" s="61">
        <v>2.0574321000000001E-4</v>
      </c>
      <c r="CA2" s="61">
        <v>0.48342020000000002</v>
      </c>
      <c r="CB2" s="61">
        <v>2.7495438000000001E-2</v>
      </c>
      <c r="CC2" s="61">
        <v>0.12928091</v>
      </c>
      <c r="CD2" s="61">
        <v>1.0294105</v>
      </c>
      <c r="CE2" s="61">
        <v>3.6367793000000002E-2</v>
      </c>
      <c r="CF2" s="61">
        <v>0.12821046</v>
      </c>
      <c r="CG2" s="61">
        <v>0</v>
      </c>
      <c r="CH2" s="61">
        <v>2.1288640000000001E-2</v>
      </c>
      <c r="CI2" s="61">
        <v>9.7143199999999996E-8</v>
      </c>
      <c r="CJ2" s="61">
        <v>2.0844480000000001</v>
      </c>
      <c r="CK2" s="61">
        <v>8.6670210000000004E-3</v>
      </c>
      <c r="CL2" s="61">
        <v>0.37192892999999999</v>
      </c>
      <c r="CM2" s="61">
        <v>3.4433598999999999</v>
      </c>
      <c r="CN2" s="61">
        <v>1551.3516999999999</v>
      </c>
      <c r="CO2" s="61">
        <v>2700.8353999999999</v>
      </c>
      <c r="CP2" s="61">
        <v>1616.1312</v>
      </c>
      <c r="CQ2" s="61">
        <v>574.24059999999997</v>
      </c>
      <c r="CR2" s="61">
        <v>280.96523999999999</v>
      </c>
      <c r="CS2" s="61">
        <v>312.38538</v>
      </c>
      <c r="CT2" s="61">
        <v>1527.9789000000001</v>
      </c>
      <c r="CU2" s="61">
        <v>953.82039999999995</v>
      </c>
      <c r="CV2" s="61">
        <v>970.59820000000002</v>
      </c>
      <c r="CW2" s="61">
        <v>1095.8634999999999</v>
      </c>
      <c r="CX2" s="61">
        <v>308.51693999999998</v>
      </c>
      <c r="CY2" s="61">
        <v>1944.6771000000001</v>
      </c>
      <c r="CZ2" s="61">
        <v>1008.55316</v>
      </c>
      <c r="DA2" s="61">
        <v>2316.6496999999999</v>
      </c>
      <c r="DB2" s="61">
        <v>2194.9018999999998</v>
      </c>
      <c r="DC2" s="61">
        <v>3466.8063999999999</v>
      </c>
      <c r="DD2" s="61">
        <v>5252.0853999999999</v>
      </c>
      <c r="DE2" s="61">
        <v>1064.1239</v>
      </c>
      <c r="DF2" s="61">
        <v>2489.0841999999998</v>
      </c>
      <c r="DG2" s="61">
        <v>1273.0253</v>
      </c>
      <c r="DH2" s="61">
        <v>53.364623999999999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25.095486000000001</v>
      </c>
      <c r="B6">
        <f>BB2</f>
        <v>7.9614690000000001</v>
      </c>
      <c r="C6">
        <f>BC2</f>
        <v>8.3477829999999997</v>
      </c>
      <c r="D6">
        <f>BD2</f>
        <v>8.7817129999999999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23380</v>
      </c>
      <c r="C2" s="56">
        <f ca="1">YEAR(TODAY())-YEAR(B2)+IF(TODAY()&gt;=DATE(YEAR(TODAY()),MONTH(B2),DAY(B2)),0,-1)</f>
        <v>57</v>
      </c>
      <c r="E2" s="52">
        <v>150</v>
      </c>
      <c r="F2" s="53" t="s">
        <v>275</v>
      </c>
      <c r="G2" s="52">
        <v>58.5</v>
      </c>
      <c r="H2" s="51" t="s">
        <v>40</v>
      </c>
      <c r="I2" s="72">
        <f>ROUND(G3/E3^2,1)</f>
        <v>26</v>
      </c>
    </row>
    <row r="3" spans="1:9" x14ac:dyDescent="0.3">
      <c r="E3" s="51">
        <f>E2/100</f>
        <v>1.5</v>
      </c>
      <c r="F3" s="51" t="s">
        <v>39</v>
      </c>
      <c r="G3" s="51">
        <f>G2</f>
        <v>58.5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김매순, ID : H1900954)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29일 10:51:09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150</v>
      </c>
      <c r="L12" s="129"/>
      <c r="M12" s="122">
        <f>'개인정보 및 신체계측 입력'!G2</f>
        <v>58.5</v>
      </c>
      <c r="N12" s="123"/>
      <c r="O12" s="118" t="s">
        <v>270</v>
      </c>
      <c r="P12" s="112"/>
      <c r="Q12" s="115">
        <f>'개인정보 및 신체계측 입력'!I2</f>
        <v>26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김매순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75.042000000000002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8.8420000000000005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16.116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11.4</v>
      </c>
      <c r="L72" s="36" t="s">
        <v>52</v>
      </c>
      <c r="M72" s="36">
        <f>ROUND('DRIs DATA'!K8,1)</f>
        <v>12.8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62.86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112.52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88.94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92.49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52.81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321.01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112.75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2021-10-29T01:58:51Z</dcterms:modified>
</cp:coreProperties>
</file>