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<sst xmlns="http://schemas.openxmlformats.org/spreadsheetml/2006/main" count="692" uniqueCount="338">
  <si>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</si>
  <si>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</si>
  <si>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</si>
  <si>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</si>
  <si>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</si>
  <si>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</si>
  <si>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</si>
  <si>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</si>
  <si>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</si>
  <si>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</si>
  <si>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</si>
  <si>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</si>
  <si>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</si>
  <si>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</si>
  <si>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</si>
  <si>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</si>
  <si>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</si>
  <si>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</si>
  <si>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</si>
  <si>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</si>
  <si>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</si>
  <si>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</si>
  <si>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</si>
  <si>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</si>
  <si>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</si>
  <si>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</si>
  <si>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</si>
  <si>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</si>
  <si>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</si>
  <si>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</si>
  <si>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</si>
  <si>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</si>
  <si>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</si>
  <si>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</si>
  <si>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</si>
  <si>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</si>
  <si>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</si>
  <si>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</si>
  <si>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</si>
  <si>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</si>
  <si>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</si>
  <si>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</si>
  <si>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</si>
  <si>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</si>
  <si>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</si>
  <si>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</si>
  <si>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</si>
  <si>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</si>
  <si>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</si>
  <si>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</si>
  <si>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</si>
  <si>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</si>
  <si>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</si>
  <si>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</si>
  <si>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</si>
  <si>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</si>
  <si>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</si>
  <si>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</si>
  <si>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</si>
  <si>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</si>
  <si>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</si>
  <si>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</si>
  <si>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</si>
  <si>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</si>
  <si>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</si>
  <si>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</si>
  <si>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</si>
  <si>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</si>
  <si>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</si>
  <si>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</si>
  <si>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</si>
  <si>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</si>
  <si>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</si>
  <si>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</si>
  <si>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</si>
  <si>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</si>
  <si>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</si>
  <si>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</si>
  <si>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</si>
  <si>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</si>
  <si>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</si>
  <si>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</si>
  <si>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</si>
  <si>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</si>
  <si>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</si>
  <si>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</si>
  <si>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</si>
  <si>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</si>
  <si>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</si>
  <si>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</si>
  <si>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</si>
  <si>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</si>
  <si>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</si>
  <si>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</si>
  <si>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</si>
  <si>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</si>
  <si>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</si>
  <si>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</si>
  <si>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</si>
  <si>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</si>
  <si>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</si>
  <si>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</si>
  <si>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</si>
  <si>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</si>
  <si>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</si>
  <si>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</si>
  <si>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</si>
  <si>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</si>
  <si>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</si>
  <si>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</si>
  <si>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</si>
  <si>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</si>
  <si>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</si>
  <si>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</si>
  <si>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</si>
  <si>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</si>
  <si>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</si>
  <si>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</si>
  <si>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</si>
  <si>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</si>
  <si>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</si>
  <si>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</si>
  <si>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</si>
  <si>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</si>
  <si>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</si>
  <si>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</si>
  <si>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</si>
  <si>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</si>
  <si>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</si>
  <si>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</si>
  <si>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</si>
  <si>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</si>
  <si>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</si>
  <si>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</si>
  <si>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</si>
  <si>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</si>
  <si>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</si>
  <si>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</si>
  <si>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</si>
  <si>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</si>
  <si>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</si>
  <si>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</si>
  <si>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</si>
  <si>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</si>
  <si>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</si>
  <si>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</si>
  <si>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</si>
  <si>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</si>
  <si>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</si>
  <si>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</si>
  <si>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</si>
  <si>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</si>
  <si>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</si>
  <si>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</si>
  <si>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</si>
  <si>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</si>
  <si>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</si>
  <si>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</si>
  <si>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</si>
  <si>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</si>
  <si>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</si>
  <si>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</si>
  <si>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</si>
  <si>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</si>
  <si>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</si>
  <si>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</si>
  <si>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</si>
  <si>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</si>
  <si>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</si>
  <si>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</si>
  <si>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</si>
  <si>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</si>
  <si>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</si>
  <si>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</si>
  <si>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</si>
  <si>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</si>
  <si>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</si>
  <si>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</si>
  <si>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</si>
  <si>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</si>
  <si>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</si>
  <si>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</si>
  <si>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</si>
  <si>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</si>
  <si>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</si>
  <si>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</si>
  <si>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</si>
  <si>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</si>
  <si>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</si>
  <si>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</si>
  <si>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</si>
  <si>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</si>
  <si>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</si>
  <si>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</si>
  <si>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</si>
  <si>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</si>
  <si>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</si>
  <si>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</si>
  <si>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</si>
  <si>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</si>
  <si>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</si>
  <si>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</si>
  <si>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</si>
  <si>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</si>
  <si>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</si>
  <si>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</si>
  <si>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</si>
  <si>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</si>
  <si>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</si>
  <si>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</si>
  <si>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</si>
  <si>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</si>
  <si>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</si>
  <si>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</si>
  <si>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</si>
  <si>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</si>
  <si>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</si>
  <si>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</si>
  <si>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</si>
  <si>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</si>
  <si>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</si>
  <si>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</si>
  <si>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</si>
  <si>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</si>
  <si>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</si>
  <si>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</si>
  <si>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</si>
  <si>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</si>
  <si>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</si>
  <si>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</si>
  <si>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</si>
  <si>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</si>
  <si>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</si>
  <si>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</si>
  <si>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</si>
  <si>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</si>
  <si>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</si>
  <si>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</si>
  <si>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</si>
  <si>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</si>
  <si>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</si>
  <si>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</si>
  <si>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</si>
  <si>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</si>
  <si>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</si>
  <si>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</si>
  <si>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</si>
  <si>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</si>
  <si>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</si>
  <si>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</si>
  <si>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</si>
  <si>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</si>
  <si>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</si>
  <si>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</si>
  <si>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</si>
  <si>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</si>
  <si>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</si>
  <si>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</si>
  <si>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</si>
  <si>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</si>
  <si>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</si>
  <si>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</si>
  <si>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</si>
  <si>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</si>
  <si>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</si>
  <si>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</si>
  <si>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</si>
  <si>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</si>
  <si>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</si>
  <si>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</si>
  <si>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</si>
  <si>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</si>
  <si>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</si>
  <si>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</si>
  <si>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</si>
  <si>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</si>
  <si>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</si>
  <si>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</si>
  <si>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</si>
  <si>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</si>
  <si>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</si>
  <si>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</si>
  <si>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</si>
  <si>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</si>
  <si>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</si>
  <si>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</si>
  <si>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</si>
  <si>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</si>
  <si>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</si>
  <si>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</si>
  <si>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</si>
  <si>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</si>
  <si>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</si>
  <si>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</si>
  <si>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</si>
  <si>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</si>
  <si>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</si>
  <si>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</si>
  <si>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</si>
  <si>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</si>
  <si>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</si>
  <si>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</si>
  <si>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</si>
  <si>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</si>
  <si>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</si>
  <si>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</si>
  <si>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</si>
  <si>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</si>
  <si>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</si>
  <si>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</si>
  <si>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</si>
  <si>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</si>
  <si>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</si>
  <si>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</si>
  <si>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</si>
  <si>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</si>
  <si>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</si>
  <si>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</si>
  <si>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</si>
  <si>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</si>
  <si>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</si>
  <si>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</si>
  <si>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엽산</t>
    <phoneticPr fontId="1" type="noConversion"/>
  </si>
  <si>
    <t>평균필요량</t>
    <phoneticPr fontId="1" type="noConversion"/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</si>
  <si>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</si>
  <si>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</si>
  <si>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</si>
  <si>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비타민E</t>
    <phoneticPr fontId="1" type="noConversion"/>
  </si>
  <si>
    <t>니아신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</si>
  <si>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</si>
  <si>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</si>
  <si>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</si>
  <si>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</si>
  <si>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F</t>
  </si>
  <si>
    <t>(설문지 : FFQ 95문항 설문지, 사용자 : 이영숙, ID : H1900955)</t>
  </si>
  <si>
    <t>2021년 10월 29일 10:52:28</t>
  </si>
  <si>
    <t>H1900955</t>
  </si>
  <si>
    <t>이영숙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</si>
</sst>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45.540436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76288"/>
        <c:axId val="614386480"/>
      </c:barChart>
      <c:catAx>
        <c:axId val="6143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6480"/>
        <c:crosses val="autoZero"/>
        <c:auto val="1"/>
        <c:lblAlgn val="ctr"/>
        <c:lblOffset val="100"/>
        <c:noMultiLvlLbl val="0"/>
      </c:catAx>
      <c:valAx>
        <c:axId val="61438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2.3025262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6720"/>
        <c:axId val="528625152"/>
      </c:barChart>
      <c:catAx>
        <c:axId val="5286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5152"/>
        <c:crosses val="autoZero"/>
        <c:auto val="1"/>
        <c:lblAlgn val="ctr"/>
        <c:lblOffset val="100"/>
        <c:noMultiLvlLbl val="0"/>
      </c:catAx>
      <c:valAx>
        <c:axId val="5286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3.2406147000000001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1424"/>
        <c:axId val="528627112"/>
      </c:barChart>
      <c:catAx>
        <c:axId val="52863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7112"/>
        <c:crosses val="autoZero"/>
        <c:auto val="1"/>
        <c:lblAlgn val="ctr"/>
        <c:lblOffset val="100"/>
        <c:noMultiLvlLbl val="0"/>
      </c:catAx>
      <c:valAx>
        <c:axId val="52862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775.02350000000001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4368"/>
        <c:axId val="528625544"/>
      </c:barChart>
      <c:catAx>
        <c:axId val="52862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5544"/>
        <c:crosses val="autoZero"/>
        <c:auto val="1"/>
        <c:lblAlgn val="ctr"/>
        <c:lblOffset val="100"/>
        <c:noMultiLvlLbl val="0"/>
      </c:catAx>
      <c:valAx>
        <c:axId val="52862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2654.7721999999999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7504"/>
        <c:axId val="528631816"/>
      </c:barChart>
      <c:catAx>
        <c:axId val="52862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1816"/>
        <c:crosses val="autoZero"/>
        <c:auto val="1"/>
        <c:lblAlgn val="ctr"/>
        <c:lblOffset val="100"/>
        <c:noMultiLvlLbl val="0"/>
      </c:catAx>
      <c:valAx>
        <c:axId val="528631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112.080574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7896"/>
        <c:axId val="528632992"/>
      </c:barChart>
      <c:catAx>
        <c:axId val="52862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2992"/>
        <c:crosses val="autoZero"/>
        <c:auto val="1"/>
        <c:lblAlgn val="ctr"/>
        <c:lblOffset val="100"/>
        <c:noMultiLvlLbl val="0"/>
      </c:catAx>
      <c:valAx>
        <c:axId val="52863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108.45448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9464"/>
        <c:axId val="528629856"/>
      </c:barChart>
      <c:catAx>
        <c:axId val="52862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9856"/>
        <c:crosses val="autoZero"/>
        <c:auto val="1"/>
        <c:lblAlgn val="ctr"/>
        <c:lblOffset val="100"/>
        <c:noMultiLvlLbl val="0"/>
      </c:catAx>
      <c:valAx>
        <c:axId val="52862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6.3710623000000002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584"/>
        <c:axId val="528622016"/>
      </c:barChart>
      <c:catAx>
        <c:axId val="5286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2016"/>
        <c:crosses val="autoZero"/>
        <c:auto val="1"/>
        <c:lblAlgn val="ctr"/>
        <c:lblOffset val="100"/>
        <c:noMultiLvlLbl val="0"/>
      </c:catAx>
      <c:valAx>
        <c:axId val="528622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831.16034000000002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3384"/>
        <c:axId val="528633776"/>
      </c:barChart>
      <c:catAx>
        <c:axId val="52863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3776"/>
        <c:crosses val="autoZero"/>
        <c:auto val="1"/>
        <c:lblAlgn val="ctr"/>
        <c:lblOffset val="100"/>
        <c:noMultiLvlLbl val="0"/>
      </c:catAx>
      <c:valAx>
        <c:axId val="528633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6.0358439999999999E-2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192"/>
        <c:axId val="528635736"/>
      </c:barChart>
      <c:catAx>
        <c:axId val="52862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5736"/>
        <c:crosses val="autoZero"/>
        <c:auto val="1"/>
        <c:lblAlgn val="ctr"/>
        <c:lblOffset val="100"/>
        <c:noMultiLvlLbl val="0"/>
      </c:catAx>
      <c:valAx>
        <c:axId val="52863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1.7664561000000001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6912"/>
        <c:axId val="528637304"/>
      </c:barChart>
      <c:catAx>
        <c:axId val="52863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7304"/>
        <c:crosses val="autoZero"/>
        <c:auto val="1"/>
        <c:lblAlgn val="ctr"/>
        <c:lblOffset val="100"/>
        <c:noMultiLvlLbl val="0"/>
      </c:catAx>
      <c:valAx>
        <c:axId val="528637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21.497872999999998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3736"/>
        <c:axId val="614376680"/>
      </c:barChart>
      <c:catAx>
        <c:axId val="61438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76680"/>
        <c:crosses val="autoZero"/>
        <c:auto val="1"/>
        <c:lblAlgn val="ctr"/>
        <c:lblOffset val="100"/>
        <c:noMultiLvlLbl val="0"/>
      </c:catAx>
      <c:valAx>
        <c:axId val="614376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274.55585000000002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4952"/>
        <c:axId val="528635344"/>
      </c:barChart>
      <c:catAx>
        <c:axId val="52863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5344"/>
        <c:crosses val="autoZero"/>
        <c:auto val="1"/>
        <c:lblAlgn val="ctr"/>
        <c:lblOffset val="100"/>
        <c:noMultiLvlLbl val="0"/>
      </c:catAx>
      <c:valAx>
        <c:axId val="52863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53.278709999999997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4168"/>
        <c:axId val="529575160"/>
      </c:barChart>
      <c:catAx>
        <c:axId val="52863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5160"/>
        <c:crosses val="autoZero"/>
        <c:auto val="1"/>
        <c:lblAlgn val="ctr"/>
        <c:lblOffset val="100"/>
        <c:noMultiLvlLbl val="0"/>
      </c:catAx>
      <c:valAx>
        <c:axId val="52957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9.8539999999999992</c:v>
                </c:pt>
                <c:pt idx="1">
                  <c:v>16.367000000000001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575944"/>
        <c:axId val="529583784"/>
      </c:barChart>
      <c:catAx>
        <c:axId val="52957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3784"/>
        <c:crosses val="autoZero"/>
        <c:auto val="1"/>
        <c:lblAlgn val="ctr"/>
        <c:lblOffset val="100"/>
        <c:noMultiLvlLbl val="0"/>
      </c:catAx>
      <c:valAx>
        <c:axId val="52958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7.7986750000000002</c:v>
                </c:pt>
                <c:pt idx="1">
                  <c:v>9.4016970000000004</c:v>
                </c:pt>
                <c:pt idx="2">
                  <c:v>8.2008080000000003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518.02013999999997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9080"/>
        <c:axId val="529572808"/>
      </c:barChart>
      <c:catAx>
        <c:axId val="52957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808"/>
        <c:crosses val="autoZero"/>
        <c:auto val="1"/>
        <c:lblAlgn val="ctr"/>
        <c:lblOffset val="100"/>
        <c:noMultiLvlLbl val="0"/>
      </c:catAx>
      <c:valAx>
        <c:axId val="52957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12.896198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4376"/>
        <c:axId val="529572416"/>
      </c:barChart>
      <c:catAx>
        <c:axId val="52957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416"/>
        <c:crosses val="autoZero"/>
        <c:auto val="1"/>
        <c:lblAlgn val="ctr"/>
        <c:lblOffset val="100"/>
        <c:noMultiLvlLbl val="0"/>
      </c:catAx>
      <c:valAx>
        <c:axId val="52957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70.058000000000007</c:v>
                </c:pt>
                <c:pt idx="1">
                  <c:v>11.366</c:v>
                </c:pt>
                <c:pt idx="2">
                  <c:v>18.577000000000002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581432"/>
        <c:axId val="529581824"/>
      </c:barChart>
      <c:catAx>
        <c:axId val="52958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1824"/>
        <c:crosses val="autoZero"/>
        <c:auto val="1"/>
        <c:lblAlgn val="ctr"/>
        <c:lblOffset val="100"/>
        <c:noMultiLvlLbl val="0"/>
      </c:catAx>
      <c:valAx>
        <c:axId val="52958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8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1095.9484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3984"/>
        <c:axId val="529582608"/>
      </c:barChart>
      <c:catAx>
        <c:axId val="52957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2608"/>
        <c:crosses val="autoZero"/>
        <c:auto val="1"/>
        <c:lblAlgn val="ctr"/>
        <c:lblOffset val="100"/>
        <c:noMultiLvlLbl val="0"/>
      </c:catAx>
      <c:valAx>
        <c:axId val="529582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144.95750000000001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296"/>
        <c:axId val="529575552"/>
      </c:barChart>
      <c:catAx>
        <c:axId val="52957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5552"/>
        <c:crosses val="autoZero"/>
        <c:auto val="1"/>
        <c:lblAlgn val="ctr"/>
        <c:lblOffset val="100"/>
        <c:noMultiLvlLbl val="0"/>
      </c:catAx>
      <c:valAx>
        <c:axId val="529575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369.93786999999998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6728"/>
        <c:axId val="529577120"/>
      </c:barChart>
      <c:catAx>
        <c:axId val="52957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7120"/>
        <c:crosses val="autoZero"/>
        <c:auto val="1"/>
        <c:lblAlgn val="ctr"/>
        <c:lblOffset val="100"/>
        <c:noMultiLvlLbl val="0"/>
      </c:catAx>
      <c:valAx>
        <c:axId val="52957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4.4659269999999998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77464"/>
        <c:axId val="614386872"/>
      </c:barChart>
      <c:catAx>
        <c:axId val="61437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6872"/>
        <c:crosses val="autoZero"/>
        <c:auto val="1"/>
        <c:lblAlgn val="ctr"/>
        <c:lblOffset val="100"/>
        <c:noMultiLvlLbl val="0"/>
      </c:catAx>
      <c:valAx>
        <c:axId val="61438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7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3424.0317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7512"/>
        <c:axId val="529577904"/>
      </c:barChart>
      <c:catAx>
        <c:axId val="52957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7904"/>
        <c:crosses val="autoZero"/>
        <c:auto val="1"/>
        <c:lblAlgn val="ctr"/>
        <c:lblOffset val="100"/>
        <c:noMultiLvlLbl val="0"/>
      </c:catAx>
      <c:valAx>
        <c:axId val="52957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10.935559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688"/>
        <c:axId val="529579472"/>
      </c:barChart>
      <c:catAx>
        <c:axId val="5295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9472"/>
        <c:crosses val="autoZero"/>
        <c:auto val="1"/>
        <c:lblAlgn val="ctr"/>
        <c:lblOffset val="100"/>
        <c:noMultiLvlLbl val="0"/>
      </c:catAx>
      <c:valAx>
        <c:axId val="52957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1.3859257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80648"/>
        <c:axId val="529581040"/>
      </c:barChart>
      <c:catAx>
        <c:axId val="52958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1040"/>
        <c:crosses val="autoZero"/>
        <c:auto val="1"/>
        <c:lblAlgn val="ctr"/>
        <c:lblOffset val="100"/>
        <c:noMultiLvlLbl val="0"/>
      </c:catAx>
      <c:valAx>
        <c:axId val="52958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8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192.64442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5304"/>
        <c:axId val="614385696"/>
      </c:barChart>
      <c:catAx>
        <c:axId val="61438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5696"/>
        <c:crosses val="autoZero"/>
        <c:auto val="1"/>
        <c:lblAlgn val="ctr"/>
        <c:lblOffset val="100"/>
        <c:noMultiLvlLbl val="0"/>
      </c:catAx>
      <c:valAx>
        <c:axId val="6143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1.1746976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9224"/>
        <c:axId val="614388440"/>
      </c:barChart>
      <c:catAx>
        <c:axId val="61438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8440"/>
        <c:crosses val="autoZero"/>
        <c:auto val="1"/>
        <c:lblAlgn val="ctr"/>
        <c:lblOffset val="100"/>
        <c:noMultiLvlLbl val="0"/>
      </c:catAx>
      <c:valAx>
        <c:axId val="614388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11.907935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9616"/>
        <c:axId val="614390008"/>
      </c:barChart>
      <c:catAx>
        <c:axId val="61438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90008"/>
        <c:crosses val="autoZero"/>
        <c:auto val="1"/>
        <c:lblAlgn val="ctr"/>
        <c:lblOffset val="100"/>
        <c:noMultiLvlLbl val="0"/>
      </c:catAx>
      <c:valAx>
        <c:axId val="61439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1.3859257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90792"/>
        <c:axId val="614391184"/>
      </c:barChart>
      <c:catAx>
        <c:axId val="61439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91184"/>
        <c:crosses val="autoZero"/>
        <c:auto val="1"/>
        <c:lblAlgn val="ctr"/>
        <c:lblOffset val="100"/>
        <c:noMultiLvlLbl val="0"/>
      </c:catAx>
      <c:valAx>
        <c:axId val="61439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9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456.9341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976"/>
        <c:axId val="528622408"/>
      </c:barChart>
      <c:catAx>
        <c:axId val="52862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2408"/>
        <c:crosses val="autoZero"/>
        <c:auto val="1"/>
        <c:lblAlgn val="ctr"/>
        <c:lblOffset val="100"/>
        <c:noMultiLvlLbl val="0"/>
      </c:catAx>
      <c:valAx>
        <c:axId val="52862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6.9878926000000003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2600"/>
        <c:axId val="528630640"/>
      </c:barChart>
      <c:catAx>
        <c:axId val="52863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0640"/>
        <c:crosses val="autoZero"/>
        <c:auto val="1"/>
        <c:lblAlgn val="ctr"/>
        <c:lblOffset val="100"/>
        <c:noMultiLvlLbl val="0"/>
      </c:catAx>
      <c:valAx>
        <c:axId val="52863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이영숙, ID : H1900955)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29일 10:52:28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1095.9484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45.540436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21.497872999999998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70.058000000000007</v>
      </c>
      <c r="G8" s="59">
        <f>'DRIs DATA 입력'!G8</f>
        <v>11.366</v>
      </c>
      <c r="H8" s="59">
        <f>'DRIs DATA 입력'!H8</f>
        <v>18.577000000000002</v>
      </c>
      <c r="I8" s="46"/>
      <c r="J8" s="59" t="s">
        <v>215</v>
      </c>
      <c r="K8" s="59">
        <f>'DRIs DATA 입력'!K8</f>
        <v>9.8539999999999992</v>
      </c>
      <c r="L8" s="59">
        <f>'DRIs DATA 입력'!L8</f>
        <v>16.367000000000001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518.02013999999997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12.896198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4.4659269999999998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192.64442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144.95750000000001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1.2239525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1.1746976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11.907935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1.3859257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456.9341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6.9878926000000003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2.3025262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3.2406147000000001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369.93786999999998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775.02350000000001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3424.0317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2654.7721999999999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112.080574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108.45448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10.935559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6.3710623000000002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831.16034000000002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6.0358439999999999E-2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1.7664561000000001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274.55585000000002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53.278709999999997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7" sqref="G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311</v>
      </c>
      <c r="B1" s="61" t="s">
        <v>334</v>
      </c>
      <c r="G1" s="62" t="s">
        <v>292</v>
      </c>
      <c r="H1" s="61" t="s">
        <v>335</v>
      </c>
    </row>
    <row r="3" spans="1:27" x14ac:dyDescent="0.3">
      <c r="A3" s="71" t="s">
        <v>293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294</v>
      </c>
      <c r="B4" s="69"/>
      <c r="C4" s="69"/>
      <c r="E4" s="66" t="s">
        <v>295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325</v>
      </c>
      <c r="C5" s="65" t="s">
        <v>276</v>
      </c>
      <c r="E5" s="65"/>
      <c r="F5" s="65" t="s">
        <v>297</v>
      </c>
      <c r="G5" s="65" t="s">
        <v>277</v>
      </c>
      <c r="H5" s="65" t="s">
        <v>45</v>
      </c>
      <c r="J5" s="65"/>
      <c r="K5" s="65" t="s">
        <v>312</v>
      </c>
      <c r="L5" s="65" t="s">
        <v>298</v>
      </c>
      <c r="N5" s="65"/>
      <c r="O5" s="65" t="s">
        <v>323</v>
      </c>
      <c r="P5" s="65" t="s">
        <v>326</v>
      </c>
      <c r="Q5" s="65" t="s">
        <v>300</v>
      </c>
      <c r="R5" s="65" t="s">
        <v>299</v>
      </c>
      <c r="S5" s="65" t="s">
        <v>276</v>
      </c>
      <c r="U5" s="65"/>
      <c r="V5" s="65" t="s">
        <v>323</v>
      </c>
      <c r="W5" s="65" t="s">
        <v>326</v>
      </c>
      <c r="X5" s="65" t="s">
        <v>300</v>
      </c>
      <c r="Y5" s="65" t="s">
        <v>299</v>
      </c>
      <c r="Z5" s="65" t="s">
        <v>276</v>
      </c>
    </row>
    <row r="6" spans="1:27" x14ac:dyDescent="0.3">
      <c r="A6" s="65" t="s">
        <v>294</v>
      </c>
      <c r="B6" s="65">
        <v>1600</v>
      </c>
      <c r="C6" s="65">
        <v>1095.9484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40</v>
      </c>
      <c r="P6" s="65">
        <v>45</v>
      </c>
      <c r="Q6" s="65">
        <v>0</v>
      </c>
      <c r="R6" s="65">
        <v>0</v>
      </c>
      <c r="S6" s="65">
        <v>45.540436</v>
      </c>
      <c r="U6" s="65" t="s">
        <v>278</v>
      </c>
      <c r="V6" s="65">
        <v>0</v>
      </c>
      <c r="W6" s="65">
        <v>0</v>
      </c>
      <c r="X6" s="65">
        <v>20</v>
      </c>
      <c r="Y6" s="65">
        <v>0</v>
      </c>
      <c r="Z6" s="65">
        <v>21.497872999999998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303</v>
      </c>
      <c r="F8" s="65">
        <v>70.058000000000007</v>
      </c>
      <c r="G8" s="65">
        <v>11.366</v>
      </c>
      <c r="H8" s="65">
        <v>18.577000000000002</v>
      </c>
      <c r="J8" s="65" t="s">
        <v>303</v>
      </c>
      <c r="K8" s="65">
        <v>9.8539999999999992</v>
      </c>
      <c r="L8" s="65">
        <v>16.367000000000001</v>
      </c>
    </row>
    <row r="13" spans="1:27" x14ac:dyDescent="0.3">
      <c r="A13" s="70" t="s">
        <v>280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281</v>
      </c>
      <c r="B14" s="69"/>
      <c r="C14" s="69"/>
      <c r="D14" s="69"/>
      <c r="E14" s="69"/>
      <c r="F14" s="69"/>
      <c r="H14" s="69" t="s">
        <v>327</v>
      </c>
      <c r="I14" s="69"/>
      <c r="J14" s="69"/>
      <c r="K14" s="69"/>
      <c r="L14" s="69"/>
      <c r="M14" s="69"/>
      <c r="O14" s="69" t="s">
        <v>304</v>
      </c>
      <c r="P14" s="69"/>
      <c r="Q14" s="69"/>
      <c r="R14" s="69"/>
      <c r="S14" s="69"/>
      <c r="T14" s="69"/>
      <c r="V14" s="69" t="s">
        <v>282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323</v>
      </c>
      <c r="C15" s="65" t="s">
        <v>326</v>
      </c>
      <c r="D15" s="65" t="s">
        <v>300</v>
      </c>
      <c r="E15" s="65" t="s">
        <v>299</v>
      </c>
      <c r="F15" s="65" t="s">
        <v>276</v>
      </c>
      <c r="H15" s="65"/>
      <c r="I15" s="65" t="s">
        <v>323</v>
      </c>
      <c r="J15" s="65" t="s">
        <v>326</v>
      </c>
      <c r="K15" s="65" t="s">
        <v>300</v>
      </c>
      <c r="L15" s="65" t="s">
        <v>299</v>
      </c>
      <c r="M15" s="65" t="s">
        <v>276</v>
      </c>
      <c r="O15" s="65"/>
      <c r="P15" s="65" t="s">
        <v>323</v>
      </c>
      <c r="Q15" s="65" t="s">
        <v>326</v>
      </c>
      <c r="R15" s="65" t="s">
        <v>300</v>
      </c>
      <c r="S15" s="65" t="s">
        <v>299</v>
      </c>
      <c r="T15" s="65" t="s">
        <v>276</v>
      </c>
      <c r="V15" s="65"/>
      <c r="W15" s="65" t="s">
        <v>323</v>
      </c>
      <c r="X15" s="65" t="s">
        <v>326</v>
      </c>
      <c r="Y15" s="65" t="s">
        <v>300</v>
      </c>
      <c r="Z15" s="65" t="s">
        <v>299</v>
      </c>
      <c r="AA15" s="65" t="s">
        <v>276</v>
      </c>
    </row>
    <row r="16" spans="1:27" x14ac:dyDescent="0.3">
      <c r="A16" s="65" t="s">
        <v>305</v>
      </c>
      <c r="B16" s="65">
        <v>410</v>
      </c>
      <c r="C16" s="65">
        <v>550</v>
      </c>
      <c r="D16" s="65">
        <v>0</v>
      </c>
      <c r="E16" s="65">
        <v>3000</v>
      </c>
      <c r="F16" s="65">
        <v>518.02013999999997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12.896198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4.4659269999999998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192.64442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314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284</v>
      </c>
      <c r="P24" s="69"/>
      <c r="Q24" s="69"/>
      <c r="R24" s="69"/>
      <c r="S24" s="69"/>
      <c r="T24" s="69"/>
      <c r="V24" s="69" t="s">
        <v>328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322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323</v>
      </c>
      <c r="C25" s="65" t="s">
        <v>326</v>
      </c>
      <c r="D25" s="65" t="s">
        <v>300</v>
      </c>
      <c r="E25" s="65" t="s">
        <v>299</v>
      </c>
      <c r="F25" s="65" t="s">
        <v>276</v>
      </c>
      <c r="H25" s="65"/>
      <c r="I25" s="65" t="s">
        <v>323</v>
      </c>
      <c r="J25" s="65" t="s">
        <v>326</v>
      </c>
      <c r="K25" s="65" t="s">
        <v>300</v>
      </c>
      <c r="L25" s="65" t="s">
        <v>299</v>
      </c>
      <c r="M25" s="65" t="s">
        <v>276</v>
      </c>
      <c r="O25" s="65"/>
      <c r="P25" s="65" t="s">
        <v>323</v>
      </c>
      <c r="Q25" s="65" t="s">
        <v>326</v>
      </c>
      <c r="R25" s="65" t="s">
        <v>300</v>
      </c>
      <c r="S25" s="65" t="s">
        <v>299</v>
      </c>
      <c r="T25" s="65" t="s">
        <v>276</v>
      </c>
      <c r="V25" s="65"/>
      <c r="W25" s="65" t="s">
        <v>323</v>
      </c>
      <c r="X25" s="65" t="s">
        <v>326</v>
      </c>
      <c r="Y25" s="65" t="s">
        <v>300</v>
      </c>
      <c r="Z25" s="65" t="s">
        <v>299</v>
      </c>
      <c r="AA25" s="65" t="s">
        <v>276</v>
      </c>
      <c r="AC25" s="65"/>
      <c r="AD25" s="65" t="s">
        <v>323</v>
      </c>
      <c r="AE25" s="65" t="s">
        <v>326</v>
      </c>
      <c r="AF25" s="65" t="s">
        <v>300</v>
      </c>
      <c r="AG25" s="65" t="s">
        <v>299</v>
      </c>
      <c r="AH25" s="65" t="s">
        <v>276</v>
      </c>
      <c r="AJ25" s="65"/>
      <c r="AK25" s="65" t="s">
        <v>323</v>
      </c>
      <c r="AL25" s="65" t="s">
        <v>326</v>
      </c>
      <c r="AM25" s="65" t="s">
        <v>300</v>
      </c>
      <c r="AN25" s="65" t="s">
        <v>299</v>
      </c>
      <c r="AO25" s="65" t="s">
        <v>276</v>
      </c>
      <c r="AQ25" s="65"/>
      <c r="AR25" s="65" t="s">
        <v>323</v>
      </c>
      <c r="AS25" s="65" t="s">
        <v>326</v>
      </c>
      <c r="AT25" s="65" t="s">
        <v>300</v>
      </c>
      <c r="AU25" s="65" t="s">
        <v>299</v>
      </c>
      <c r="AV25" s="65" t="s">
        <v>276</v>
      </c>
      <c r="AX25" s="65"/>
      <c r="AY25" s="65" t="s">
        <v>323</v>
      </c>
      <c r="AZ25" s="65" t="s">
        <v>326</v>
      </c>
      <c r="BA25" s="65" t="s">
        <v>300</v>
      </c>
      <c r="BB25" s="65" t="s">
        <v>299</v>
      </c>
      <c r="BC25" s="65" t="s">
        <v>276</v>
      </c>
      <c r="BE25" s="65"/>
      <c r="BF25" s="65" t="s">
        <v>323</v>
      </c>
      <c r="BG25" s="65" t="s">
        <v>326</v>
      </c>
      <c r="BH25" s="65" t="s">
        <v>300</v>
      </c>
      <c r="BI25" s="65" t="s">
        <v>299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144.95750000000001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1.2239525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1.1746976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11.907935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1.3859257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456.9341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6.9878926000000003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2.3025262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3.2406147000000001</v>
      </c>
    </row>
    <row r="33" spans="1:68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323</v>
      </c>
      <c r="C35" s="65" t="s">
        <v>326</v>
      </c>
      <c r="D35" s="65" t="s">
        <v>300</v>
      </c>
      <c r="E35" s="65" t="s">
        <v>299</v>
      </c>
      <c r="F35" s="65" t="s">
        <v>276</v>
      </c>
      <c r="H35" s="65"/>
      <c r="I35" s="65" t="s">
        <v>323</v>
      </c>
      <c r="J35" s="65" t="s">
        <v>326</v>
      </c>
      <c r="K35" s="65" t="s">
        <v>300</v>
      </c>
      <c r="L35" s="65" t="s">
        <v>299</v>
      </c>
      <c r="M35" s="65" t="s">
        <v>276</v>
      </c>
      <c r="O35" s="65"/>
      <c r="P35" s="65" t="s">
        <v>323</v>
      </c>
      <c r="Q35" s="65" t="s">
        <v>326</v>
      </c>
      <c r="R35" s="65" t="s">
        <v>300</v>
      </c>
      <c r="S35" s="65" t="s">
        <v>299</v>
      </c>
      <c r="T35" s="65" t="s">
        <v>276</v>
      </c>
      <c r="V35" s="65"/>
      <c r="W35" s="65" t="s">
        <v>323</v>
      </c>
      <c r="X35" s="65" t="s">
        <v>326</v>
      </c>
      <c r="Y35" s="65" t="s">
        <v>300</v>
      </c>
      <c r="Z35" s="65" t="s">
        <v>299</v>
      </c>
      <c r="AA35" s="65" t="s">
        <v>276</v>
      </c>
      <c r="AC35" s="65"/>
      <c r="AD35" s="65" t="s">
        <v>323</v>
      </c>
      <c r="AE35" s="65" t="s">
        <v>326</v>
      </c>
      <c r="AF35" s="65" t="s">
        <v>300</v>
      </c>
      <c r="AG35" s="65" t="s">
        <v>299</v>
      </c>
      <c r="AH35" s="65" t="s">
        <v>276</v>
      </c>
      <c r="AJ35" s="65"/>
      <c r="AK35" s="65" t="s">
        <v>323</v>
      </c>
      <c r="AL35" s="65" t="s">
        <v>326</v>
      </c>
      <c r="AM35" s="65" t="s">
        <v>300</v>
      </c>
      <c r="AN35" s="65" t="s">
        <v>299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369.93786999999998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775.02350000000001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3424.0317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2654.7721999999999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112.080574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108.45448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319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310</v>
      </c>
      <c r="AK44" s="69"/>
      <c r="AL44" s="69"/>
      <c r="AM44" s="69"/>
      <c r="AN44" s="69"/>
      <c r="AO44" s="69"/>
      <c r="AQ44" s="69" t="s">
        <v>320</v>
      </c>
      <c r="AR44" s="69"/>
      <c r="AS44" s="69"/>
      <c r="AT44" s="69"/>
      <c r="AU44" s="69"/>
      <c r="AV44" s="69"/>
      <c r="AX44" s="69" t="s">
        <v>288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323</v>
      </c>
      <c r="C45" s="65" t="s">
        <v>326</v>
      </c>
      <c r="D45" s="65" t="s">
        <v>300</v>
      </c>
      <c r="E45" s="65" t="s">
        <v>299</v>
      </c>
      <c r="F45" s="65" t="s">
        <v>276</v>
      </c>
      <c r="H45" s="65"/>
      <c r="I45" s="65" t="s">
        <v>323</v>
      </c>
      <c r="J45" s="65" t="s">
        <v>326</v>
      </c>
      <c r="K45" s="65" t="s">
        <v>300</v>
      </c>
      <c r="L45" s="65" t="s">
        <v>299</v>
      </c>
      <c r="M45" s="65" t="s">
        <v>276</v>
      </c>
      <c r="O45" s="65"/>
      <c r="P45" s="65" t="s">
        <v>323</v>
      </c>
      <c r="Q45" s="65" t="s">
        <v>326</v>
      </c>
      <c r="R45" s="65" t="s">
        <v>300</v>
      </c>
      <c r="S45" s="65" t="s">
        <v>299</v>
      </c>
      <c r="T45" s="65" t="s">
        <v>276</v>
      </c>
      <c r="V45" s="65"/>
      <c r="W45" s="65" t="s">
        <v>323</v>
      </c>
      <c r="X45" s="65" t="s">
        <v>326</v>
      </c>
      <c r="Y45" s="65" t="s">
        <v>300</v>
      </c>
      <c r="Z45" s="65" t="s">
        <v>299</v>
      </c>
      <c r="AA45" s="65" t="s">
        <v>276</v>
      </c>
      <c r="AC45" s="65"/>
      <c r="AD45" s="65" t="s">
        <v>323</v>
      </c>
      <c r="AE45" s="65" t="s">
        <v>326</v>
      </c>
      <c r="AF45" s="65" t="s">
        <v>300</v>
      </c>
      <c r="AG45" s="65" t="s">
        <v>299</v>
      </c>
      <c r="AH45" s="65" t="s">
        <v>276</v>
      </c>
      <c r="AJ45" s="65"/>
      <c r="AK45" s="65" t="s">
        <v>323</v>
      </c>
      <c r="AL45" s="65" t="s">
        <v>326</v>
      </c>
      <c r="AM45" s="65" t="s">
        <v>300</v>
      </c>
      <c r="AN45" s="65" t="s">
        <v>299</v>
      </c>
      <c r="AO45" s="65" t="s">
        <v>276</v>
      </c>
      <c r="AQ45" s="65"/>
      <c r="AR45" s="65" t="s">
        <v>323</v>
      </c>
      <c r="AS45" s="65" t="s">
        <v>326</v>
      </c>
      <c r="AT45" s="65" t="s">
        <v>300</v>
      </c>
      <c r="AU45" s="65" t="s">
        <v>299</v>
      </c>
      <c r="AV45" s="65" t="s">
        <v>276</v>
      </c>
      <c r="AX45" s="65"/>
      <c r="AY45" s="65" t="s">
        <v>323</v>
      </c>
      <c r="AZ45" s="65" t="s">
        <v>326</v>
      </c>
      <c r="BA45" s="65" t="s">
        <v>300</v>
      </c>
      <c r="BB45" s="65" t="s">
        <v>299</v>
      </c>
      <c r="BC45" s="65" t="s">
        <v>276</v>
      </c>
      <c r="BE45" s="65"/>
      <c r="BF45" s="65" t="s">
        <v>323</v>
      </c>
      <c r="BG45" s="65" t="s">
        <v>326</v>
      </c>
      <c r="BH45" s="65" t="s">
        <v>300</v>
      </c>
      <c r="BI45" s="65" t="s">
        <v>299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10.935559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6.3710623000000002</v>
      </c>
      <c r="O46" s="65" t="s">
        <v>289</v>
      </c>
      <c r="P46" s="65">
        <v>600</v>
      </c>
      <c r="Q46" s="65">
        <v>800</v>
      </c>
      <c r="R46" s="65">
        <v>0</v>
      </c>
      <c r="S46" s="65">
        <v>10000</v>
      </c>
      <c r="T46" s="65">
        <v>831.16034000000002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6.0358439999999999E-2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1.7664561000000001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274.55585000000002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53.278709999999997</v>
      </c>
      <c r="AX46" s="65" t="s">
        <v>290</v>
      </c>
      <c r="AY46" s="65"/>
      <c r="AZ46" s="65"/>
      <c r="BA46" s="65"/>
      <c r="BB46" s="65"/>
      <c r="BC46" s="65"/>
      <c r="BE46" s="65" t="s">
        <v>291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333</v>
      </c>
      <c r="D2" s="61">
        <v>66</v>
      </c>
      <c r="E2" s="61">
        <v>1095.9484</v>
      </c>
      <c r="F2" s="61">
        <v>171.74597</v>
      </c>
      <c r="G2" s="61">
        <v>27.863265999999999</v>
      </c>
      <c r="H2" s="61">
        <v>14.3287735</v>
      </c>
      <c r="I2" s="61">
        <v>13.534492500000001</v>
      </c>
      <c r="J2" s="61">
        <v>45.540436</v>
      </c>
      <c r="K2" s="61">
        <v>21.119544999999999</v>
      </c>
      <c r="L2" s="61">
        <v>24.42089</v>
      </c>
      <c r="M2" s="61">
        <v>21.497872999999998</v>
      </c>
      <c r="N2" s="61">
        <v>3.0435221000000001</v>
      </c>
      <c r="O2" s="61">
        <v>12.142955000000001</v>
      </c>
      <c r="P2" s="61">
        <v>985.39480000000003</v>
      </c>
      <c r="Q2" s="61">
        <v>17.699749000000001</v>
      </c>
      <c r="R2" s="61">
        <v>518.02013999999997</v>
      </c>
      <c r="S2" s="61">
        <v>112.72739</v>
      </c>
      <c r="T2" s="61">
        <v>4863.5102999999999</v>
      </c>
      <c r="U2" s="61">
        <v>4.4659269999999998</v>
      </c>
      <c r="V2" s="61">
        <v>12.896198</v>
      </c>
      <c r="W2" s="61">
        <v>192.64442</v>
      </c>
      <c r="X2" s="61">
        <v>144.95750000000001</v>
      </c>
      <c r="Y2" s="61">
        <v>1.2239525</v>
      </c>
      <c r="Z2" s="61">
        <v>1.1746976</v>
      </c>
      <c r="AA2" s="61">
        <v>11.907935</v>
      </c>
      <c r="AB2" s="61">
        <v>1.3859257</v>
      </c>
      <c r="AC2" s="61">
        <v>456.9341</v>
      </c>
      <c r="AD2" s="61">
        <v>6.9878926000000003</v>
      </c>
      <c r="AE2" s="61">
        <v>2.3025262</v>
      </c>
      <c r="AF2" s="61">
        <v>3.2406147000000001</v>
      </c>
      <c r="AG2" s="61">
        <v>369.93786999999998</v>
      </c>
      <c r="AH2" s="61">
        <v>203.16922</v>
      </c>
      <c r="AI2" s="61">
        <v>166.76865000000001</v>
      </c>
      <c r="AJ2" s="61">
        <v>775.02350000000001</v>
      </c>
      <c r="AK2" s="61">
        <v>3424.0317</v>
      </c>
      <c r="AL2" s="61">
        <v>112.080574</v>
      </c>
      <c r="AM2" s="61">
        <v>2654.7721999999999</v>
      </c>
      <c r="AN2" s="61">
        <v>108.45448</v>
      </c>
      <c r="AO2" s="61">
        <v>10.935559</v>
      </c>
      <c r="AP2" s="61">
        <v>7.7281899999999997</v>
      </c>
      <c r="AQ2" s="61">
        <v>3.2073689000000001</v>
      </c>
      <c r="AR2" s="61">
        <v>6.3710623000000002</v>
      </c>
      <c r="AS2" s="61">
        <v>831.16034000000002</v>
      </c>
      <c r="AT2" s="61">
        <v>6.0358439999999999E-2</v>
      </c>
      <c r="AU2" s="61">
        <v>1.7664561000000001</v>
      </c>
      <c r="AV2" s="61">
        <v>274.55585000000002</v>
      </c>
      <c r="AW2" s="61">
        <v>53.278709999999997</v>
      </c>
      <c r="AX2" s="61">
        <v>0.10596257000000001</v>
      </c>
      <c r="AY2" s="61">
        <v>0.54803436999999999</v>
      </c>
      <c r="AZ2" s="61">
        <v>290.13080000000002</v>
      </c>
      <c r="BA2" s="61">
        <v>25.429393999999998</v>
      </c>
      <c r="BB2" s="61">
        <v>7.7986750000000002</v>
      </c>
      <c r="BC2" s="61">
        <v>9.4016970000000004</v>
      </c>
      <c r="BD2" s="61">
        <v>8.2008080000000003</v>
      </c>
      <c r="BE2" s="61">
        <v>1.1346179000000001</v>
      </c>
      <c r="BF2" s="61">
        <v>2.3292557999999999</v>
      </c>
      <c r="BG2" s="61">
        <v>2.7754896000000001E-3</v>
      </c>
      <c r="BH2" s="61">
        <v>1.36491945E-2</v>
      </c>
      <c r="BI2" s="61">
        <v>1.3093832999999999E-2</v>
      </c>
      <c r="BJ2" s="61">
        <v>6.7856920000000001E-2</v>
      </c>
      <c r="BK2" s="61">
        <v>2.1349920000000001E-4</v>
      </c>
      <c r="BL2" s="61">
        <v>0.39916121999999998</v>
      </c>
      <c r="BM2" s="61">
        <v>3.0973234000000001</v>
      </c>
      <c r="BN2" s="61">
        <v>0.73080069999999997</v>
      </c>
      <c r="BO2" s="61">
        <v>47.503883000000002</v>
      </c>
      <c r="BP2" s="61">
        <v>8.3674429999999997</v>
      </c>
      <c r="BQ2" s="61">
        <v>17.407900000000001</v>
      </c>
      <c r="BR2" s="61">
        <v>63.237920000000003</v>
      </c>
      <c r="BS2" s="61">
        <v>18.717559999999999</v>
      </c>
      <c r="BT2" s="61">
        <v>8.7743009999999995</v>
      </c>
      <c r="BU2" s="61">
        <v>0.1077568</v>
      </c>
      <c r="BV2" s="61">
        <v>4.625543E-2</v>
      </c>
      <c r="BW2" s="61">
        <v>0.66071959999999996</v>
      </c>
      <c r="BX2" s="61">
        <v>1.3245058000000001</v>
      </c>
      <c r="BY2" s="61">
        <v>0.106665865</v>
      </c>
      <c r="BZ2" s="61">
        <v>6.3547409999999995E-4</v>
      </c>
      <c r="CA2" s="61">
        <v>0.88883745999999997</v>
      </c>
      <c r="CB2" s="61">
        <v>1.1588589999999999E-2</v>
      </c>
      <c r="CC2" s="61">
        <v>0.21082559000000001</v>
      </c>
      <c r="CD2" s="61">
        <v>1.345432</v>
      </c>
      <c r="CE2" s="61">
        <v>0.10652101</v>
      </c>
      <c r="CF2" s="61">
        <v>0.68159365999999999</v>
      </c>
      <c r="CG2" s="61">
        <v>0</v>
      </c>
      <c r="CH2" s="61">
        <v>6.6722359999999994E-2</v>
      </c>
      <c r="CI2" s="61">
        <v>6.3704113E-3</v>
      </c>
      <c r="CJ2" s="61">
        <v>3.1005967000000001</v>
      </c>
      <c r="CK2" s="61">
        <v>2.8341668E-2</v>
      </c>
      <c r="CL2" s="61">
        <v>1.1019733</v>
      </c>
      <c r="CM2" s="61">
        <v>3.0101719999999998</v>
      </c>
      <c r="CN2" s="61">
        <v>1275.7344000000001</v>
      </c>
      <c r="CO2" s="61">
        <v>2238.2013999999999</v>
      </c>
      <c r="CP2" s="61">
        <v>1652.2682</v>
      </c>
      <c r="CQ2" s="61">
        <v>590.94475999999997</v>
      </c>
      <c r="CR2" s="61">
        <v>262.34845000000001</v>
      </c>
      <c r="CS2" s="61">
        <v>184.4452</v>
      </c>
      <c r="CT2" s="61">
        <v>1258.6003000000001</v>
      </c>
      <c r="CU2" s="61">
        <v>856.30633999999998</v>
      </c>
      <c r="CV2" s="61">
        <v>546.70920000000001</v>
      </c>
      <c r="CW2" s="61">
        <v>1037.2971</v>
      </c>
      <c r="CX2" s="61">
        <v>292.38376</v>
      </c>
      <c r="CY2" s="61">
        <v>1533.9583</v>
      </c>
      <c r="CZ2" s="61">
        <v>1063.9462000000001</v>
      </c>
      <c r="DA2" s="61">
        <v>1868.1545000000001</v>
      </c>
      <c r="DB2" s="61">
        <v>1705.2665</v>
      </c>
      <c r="DC2" s="61">
        <v>2853.9016000000001</v>
      </c>
      <c r="DD2" s="61">
        <v>5102.116</v>
      </c>
      <c r="DE2" s="61">
        <v>1101.4319</v>
      </c>
      <c r="DF2" s="61">
        <v>1822.2153000000001</v>
      </c>
      <c r="DG2" s="61">
        <v>1124.5503000000001</v>
      </c>
      <c r="DH2" s="61">
        <v>78.783225999999999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25.429393999999998</v>
      </c>
      <c r="B6">
        <f>BB2</f>
        <v>7.7986750000000002</v>
      </c>
      <c r="C6">
        <f>BC2</f>
        <v>9.4016970000000004</v>
      </c>
      <c r="D6">
        <f>BD2</f>
        <v>8.2008080000000003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20169</v>
      </c>
      <c r="C2" s="56">
        <f ca="1">YEAR(TODAY())-YEAR(B2)+IF(TODAY()&gt;=DATE(YEAR(TODAY()),MONTH(B2),DAY(B2)),0,-1)</f>
        <v>66</v>
      </c>
      <c r="E2" s="52">
        <v>158</v>
      </c>
      <c r="F2" s="53" t="s">
        <v>275</v>
      </c>
      <c r="G2" s="52">
        <v>86</v>
      </c>
      <c r="H2" s="51" t="s">
        <v>40</v>
      </c>
      <c r="I2" s="72">
        <f>ROUND(G3/E3^2,1)</f>
        <v>34.4</v>
      </c>
    </row>
    <row r="3" spans="1:9" x14ac:dyDescent="0.3">
      <c r="E3" s="51">
        <f>E2/100</f>
        <v>1.58</v>
      </c>
      <c r="F3" s="51" t="s">
        <v>39</v>
      </c>
      <c r="G3" s="51">
        <f>G2</f>
        <v>86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이영숙, ID : H1900955)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29일 10:52:28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158</v>
      </c>
      <c r="L12" s="129"/>
      <c r="M12" s="122">
        <f>'개인정보 및 신체계측 입력'!G2</f>
        <v>86</v>
      </c>
      <c r="N12" s="123"/>
      <c r="O12" s="118" t="s">
        <v>270</v>
      </c>
      <c r="P12" s="112"/>
      <c r="Q12" s="115">
        <f>'개인정보 및 신체계측 입력'!I2</f>
        <v>34.4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이영숙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70.058000000000007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11.366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18.577000000000002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16.399999999999999</v>
      </c>
      <c r="L72" s="36" t="s">
        <v>52</v>
      </c>
      <c r="M72" s="36">
        <f>ROUND('DRIs DATA'!K8,1)</f>
        <v>9.9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69.069999999999993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107.47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144.96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92.4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46.24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228.27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109.36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2021-10-29T01:59:30Z</dcterms:modified>
</cp:coreProperties>
</file>