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5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<sst xmlns="http://schemas.openxmlformats.org/spreadsheetml/2006/main" count="692" uniqueCount="345">
  <si>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</si>
  <si>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</si>
  <si>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</si>
  <si>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</si>
  <si>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</si>
  <si>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</si>
  <si>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</si>
  <si>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</si>
  <si>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</si>
  <si>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</si>
  <si>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</si>
  <si>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</si>
  <si>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</si>
  <si>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</si>
  <si>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</si>
  <si>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</si>
  <si>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</si>
  <si>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</si>
  <si>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</si>
  <si>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</si>
  <si>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</si>
  <si>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</si>
  <si>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</si>
  <si>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</si>
  <si>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</si>
  <si>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</si>
  <si>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</si>
  <si>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</si>
  <si>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</si>
  <si>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</si>
  <si>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</si>
  <si>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</si>
  <si>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</si>
  <si>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</si>
  <si>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</si>
  <si>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</si>
  <si>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</si>
  <si>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</si>
  <si>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</si>
  <si>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</si>
  <si>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</si>
  <si>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</si>
  <si>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</si>
  <si>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</si>
  <si>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</si>
  <si>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</si>
  <si>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</si>
  <si>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</si>
  <si>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</si>
  <si>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</si>
  <si>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</si>
  <si>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</si>
  <si>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</si>
  <si>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</si>
  <si>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</si>
  <si>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</si>
  <si>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</si>
  <si>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</si>
  <si>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</si>
  <si>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</si>
  <si>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</si>
  <si>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</si>
  <si>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</si>
  <si>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</si>
  <si>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</si>
  <si>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</si>
  <si>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</si>
  <si>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</si>
  <si>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</si>
  <si>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</si>
  <si>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</si>
  <si>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</si>
  <si>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</si>
  <si>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</si>
  <si>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</si>
  <si>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</si>
  <si>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</si>
  <si>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</si>
  <si>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</si>
  <si>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</si>
  <si>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</si>
  <si>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</si>
  <si>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</si>
  <si>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</si>
  <si>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</si>
  <si>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</si>
  <si>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</si>
  <si>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</si>
  <si>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</si>
  <si>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</si>
  <si>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</si>
  <si>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</si>
  <si>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</si>
  <si>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</si>
  <si>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</si>
  <si>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</si>
  <si>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</si>
  <si>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</si>
  <si>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</si>
  <si>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</si>
  <si>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</si>
  <si>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</si>
  <si>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</si>
  <si>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</si>
  <si>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</si>
  <si>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</si>
  <si>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</si>
  <si>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</si>
  <si>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</si>
  <si>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</si>
  <si>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</si>
  <si>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</si>
  <si>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</si>
  <si>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</si>
  <si>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</si>
  <si>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</si>
  <si>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</si>
  <si>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</si>
  <si>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</si>
  <si>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</si>
  <si>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</si>
  <si>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</si>
  <si>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</si>
  <si>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</si>
  <si>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</si>
  <si>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</si>
  <si>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</si>
  <si>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</si>
  <si>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</si>
  <si>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</si>
  <si>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</si>
  <si>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</si>
  <si>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</si>
  <si>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</si>
  <si>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</si>
  <si>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</si>
  <si>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</si>
  <si>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</si>
  <si>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</si>
  <si>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</si>
  <si>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</si>
  <si>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</si>
  <si>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</si>
  <si>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</si>
  <si>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</si>
  <si>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</si>
  <si>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</si>
  <si>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</si>
  <si>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</si>
  <si>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</si>
  <si>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</si>
  <si>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</si>
  <si>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</si>
  <si>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</si>
  <si>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</si>
  <si>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</si>
  <si>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</si>
  <si>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</si>
  <si>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</si>
  <si>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</si>
  <si>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</si>
  <si>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</si>
  <si>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</si>
  <si>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</si>
  <si>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</si>
  <si>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</si>
  <si>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</si>
  <si>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</si>
  <si>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</si>
  <si>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</si>
  <si>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</si>
  <si>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</si>
  <si>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</si>
  <si>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</si>
  <si>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</si>
  <si>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</si>
  <si>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</si>
  <si>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</si>
  <si>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</si>
  <si>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</si>
  <si>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</si>
  <si>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</si>
  <si>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</si>
  <si>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</si>
  <si>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</si>
  <si>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</si>
  <si>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</si>
  <si>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</si>
  <si>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</si>
  <si>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</si>
  <si>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</si>
  <si>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</si>
  <si>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</si>
  <si>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</si>
  <si>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</si>
  <si>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</si>
  <si>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</si>
  <si>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</si>
  <si>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</si>
  <si>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</si>
  <si>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</si>
  <si>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</si>
  <si>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</si>
  <si>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</si>
  <si>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</si>
  <si>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</si>
  <si>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</si>
  <si>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</si>
  <si>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</si>
  <si>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</si>
  <si>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</si>
  <si>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</si>
  <si>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</si>
  <si>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</si>
  <si>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</si>
  <si>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</si>
  <si>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</si>
  <si>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</si>
  <si>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</si>
  <si>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</si>
  <si>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</si>
  <si>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</si>
  <si>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</si>
  <si>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</si>
  <si>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</si>
  <si>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</si>
  <si>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</si>
  <si>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</si>
  <si>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</si>
  <si>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</si>
  <si>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</si>
  <si>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</si>
  <si>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</si>
  <si>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</si>
  <si>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</si>
  <si>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</si>
  <si>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</si>
  <si>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</si>
  <si>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</si>
  <si>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</si>
  <si>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</si>
  <si>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</si>
  <si>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</si>
  <si>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</si>
  <si>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</si>
  <si>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</si>
  <si>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</si>
  <si>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</si>
  <si>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</si>
  <si>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</si>
  <si>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</si>
  <si>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</si>
  <si>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</si>
  <si>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</si>
  <si>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</si>
  <si>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</si>
  <si>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</si>
  <si>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</si>
  <si>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</si>
  <si>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</si>
  <si>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</si>
  <si>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</si>
  <si>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</si>
  <si>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</si>
  <si>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</si>
  <si>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</si>
  <si>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</si>
  <si>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</si>
  <si>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</si>
  <si>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</si>
  <si>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</si>
  <si>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</si>
  <si>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</si>
  <si>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</si>
  <si>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</si>
  <si>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</si>
  <si>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</si>
  <si>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(설문지 : FFQ 95문항 설문지, 사용자 : 이영옥, ID : H1900957)</t>
  </si>
  <si>
    <t>출력시각</t>
    <phoneticPr fontId="1" type="noConversion"/>
  </si>
  <si>
    <t>2021년 11월 01일 14:27:04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</si>
  <si>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</si>
  <si>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</si>
  <si>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</si>
  <si>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</si>
  <si>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</si>
  <si>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</si>
  <si>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</si>
  <si>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</si>
  <si>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</si>
  <si>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</si>
  <si>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</si>
  <si>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</si>
  <si>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</si>
  <si>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</si>
  <si>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</si>
  <si>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</si>
  <si>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</si>
  <si>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</si>
  <si>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</si>
  <si>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</si>
  <si>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</si>
  <si>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</si>
  <si>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</si>
  <si>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</si>
  <si>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</si>
  <si>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</si>
  <si>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</si>
  <si>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</si>
  <si>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</si>
  <si>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</si>
  <si>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</si>
  <si>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</si>
  <si>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</si>
  <si>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</si>
  <si>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</si>
  <si>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</si>
  <si>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</si>
  <si>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</si>
  <si>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</si>
  <si>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</si>
  <si>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</si>
  <si>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</si>
  <si>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</si>
  <si>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</si>
  <si>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</si>
  <si>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</si>
  <si>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</si>
  <si>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</si>
  <si>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</si>
  <si>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</si>
  <si>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</si>
  <si>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</si>
  <si>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</si>
  <si>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</si>
  <si>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</si>
  <si>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</si>
  <si>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</si>
  <si>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</si>
  <si>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</si>
  <si>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</si>
  <si>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</si>
  <si>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</si>
  <si>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H1900957</t>
  </si>
  <si>
    <t>이영옥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</si>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</sst>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105.96406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76728"/>
        <c:axId val="524373984"/>
      </c:barChart>
      <c:catAx>
        <c:axId val="52437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73984"/>
        <c:crosses val="autoZero"/>
        <c:auto val="1"/>
        <c:lblAlgn val="ctr"/>
        <c:lblOffset val="100"/>
        <c:noMultiLvlLbl val="0"/>
      </c:catAx>
      <c:valAx>
        <c:axId val="52437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7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5.0177250000000004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80256"/>
        <c:axId val="524379080"/>
      </c:barChart>
      <c:catAx>
        <c:axId val="52438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79080"/>
        <c:crosses val="autoZero"/>
        <c:auto val="1"/>
        <c:lblAlgn val="ctr"/>
        <c:lblOffset val="100"/>
        <c:noMultiLvlLbl val="0"/>
      </c:catAx>
      <c:valAx>
        <c:axId val="524379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8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5.4543004000000002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79864"/>
        <c:axId val="524378296"/>
      </c:barChart>
      <c:catAx>
        <c:axId val="52437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78296"/>
        <c:crosses val="autoZero"/>
        <c:auto val="1"/>
        <c:lblAlgn val="ctr"/>
        <c:lblOffset val="100"/>
        <c:noMultiLvlLbl val="0"/>
      </c:catAx>
      <c:valAx>
        <c:axId val="52437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7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1808.7238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6736"/>
        <c:axId val="527495168"/>
      </c:barChart>
      <c:catAx>
        <c:axId val="52749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95168"/>
        <c:crosses val="autoZero"/>
        <c:auto val="1"/>
        <c:lblAlgn val="ctr"/>
        <c:lblOffset val="100"/>
        <c:noMultiLvlLbl val="0"/>
      </c:catAx>
      <c:valAx>
        <c:axId val="527495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5695.8069999999998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89680"/>
        <c:axId val="527486544"/>
      </c:barChart>
      <c:catAx>
        <c:axId val="52748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6544"/>
        <c:crosses val="autoZero"/>
        <c:auto val="1"/>
        <c:lblAlgn val="ctr"/>
        <c:lblOffset val="100"/>
        <c:noMultiLvlLbl val="0"/>
      </c:catAx>
      <c:valAx>
        <c:axId val="527486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8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253.70940999999999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6344"/>
        <c:axId val="527488504"/>
      </c:barChart>
      <c:catAx>
        <c:axId val="52749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8504"/>
        <c:crosses val="autoZero"/>
        <c:auto val="1"/>
        <c:lblAlgn val="ctr"/>
        <c:lblOffset val="100"/>
        <c:noMultiLvlLbl val="0"/>
      </c:catAx>
      <c:valAx>
        <c:axId val="52748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226.9076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2032"/>
        <c:axId val="527497128"/>
      </c:barChart>
      <c:catAx>
        <c:axId val="52749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97128"/>
        <c:crosses val="autoZero"/>
        <c:auto val="1"/>
        <c:lblAlgn val="ctr"/>
        <c:lblOffset val="100"/>
        <c:noMultiLvlLbl val="0"/>
      </c:catAx>
      <c:valAx>
        <c:axId val="52749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16.369834999999998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4776"/>
        <c:axId val="527492424"/>
      </c:barChart>
      <c:catAx>
        <c:axId val="52749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92424"/>
        <c:crosses val="autoZero"/>
        <c:auto val="1"/>
        <c:lblAlgn val="ctr"/>
        <c:lblOffset val="100"/>
        <c:noMultiLvlLbl val="0"/>
      </c:catAx>
      <c:valAx>
        <c:axId val="52749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1614.3395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87328"/>
        <c:axId val="527491248"/>
      </c:barChart>
      <c:catAx>
        <c:axId val="52748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91248"/>
        <c:crosses val="autoZero"/>
        <c:auto val="1"/>
        <c:lblAlgn val="ctr"/>
        <c:lblOffset val="100"/>
        <c:noMultiLvlLbl val="0"/>
      </c:catAx>
      <c:valAx>
        <c:axId val="5274912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8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0.11763261999999999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8304"/>
        <c:axId val="527488112"/>
      </c:barChart>
      <c:catAx>
        <c:axId val="52749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8112"/>
        <c:crosses val="autoZero"/>
        <c:auto val="1"/>
        <c:lblAlgn val="ctr"/>
        <c:lblOffset val="100"/>
        <c:noMultiLvlLbl val="0"/>
      </c:catAx>
      <c:valAx>
        <c:axId val="52748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4.6642989999999998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8696"/>
        <c:axId val="527486936"/>
      </c:barChart>
      <c:catAx>
        <c:axId val="52749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86936"/>
        <c:crosses val="autoZero"/>
        <c:auto val="1"/>
        <c:lblAlgn val="ctr"/>
        <c:lblOffset val="100"/>
        <c:noMultiLvlLbl val="0"/>
      </c:catAx>
      <c:valAx>
        <c:axId val="527486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43.906506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75160"/>
        <c:axId val="524368496"/>
      </c:barChart>
      <c:catAx>
        <c:axId val="52437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68496"/>
        <c:crosses val="autoZero"/>
        <c:auto val="1"/>
        <c:lblAlgn val="ctr"/>
        <c:lblOffset val="100"/>
        <c:noMultiLvlLbl val="0"/>
      </c:catAx>
      <c:valAx>
        <c:axId val="524368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7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307.83102000000002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89288"/>
        <c:axId val="527490464"/>
      </c:barChart>
      <c:catAx>
        <c:axId val="52748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90464"/>
        <c:crosses val="autoZero"/>
        <c:auto val="1"/>
        <c:lblAlgn val="ctr"/>
        <c:lblOffset val="100"/>
        <c:noMultiLvlLbl val="0"/>
      </c:catAx>
      <c:valAx>
        <c:axId val="52749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8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116.96317999999999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87720"/>
        <c:axId val="527490856"/>
      </c:barChart>
      <c:catAx>
        <c:axId val="52748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90856"/>
        <c:crosses val="autoZero"/>
        <c:auto val="1"/>
        <c:lblAlgn val="ctr"/>
        <c:lblOffset val="100"/>
        <c:noMultiLvlLbl val="0"/>
      </c:catAx>
      <c:valAx>
        <c:axId val="52749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8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6.8239999999999998</c:v>
                </c:pt>
                <c:pt idx="1">
                  <c:v>16.420999999999999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494384"/>
        <c:axId val="527499872"/>
      </c:barChart>
      <c:catAx>
        <c:axId val="52749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99872"/>
        <c:crosses val="autoZero"/>
        <c:auto val="1"/>
        <c:lblAlgn val="ctr"/>
        <c:lblOffset val="100"/>
        <c:noMultiLvlLbl val="0"/>
      </c:catAx>
      <c:valAx>
        <c:axId val="52749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19.944597000000002</c:v>
                </c:pt>
                <c:pt idx="1">
                  <c:v>24.132553000000001</c:v>
                </c:pt>
                <c:pt idx="2">
                  <c:v>23.216000000000001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960.9307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01832"/>
        <c:axId val="527500656"/>
      </c:barChart>
      <c:catAx>
        <c:axId val="52750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00656"/>
        <c:crosses val="autoZero"/>
        <c:auto val="1"/>
        <c:lblAlgn val="ctr"/>
        <c:lblOffset val="100"/>
        <c:noMultiLvlLbl val="0"/>
      </c:catAx>
      <c:valAx>
        <c:axId val="527500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0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37.770232999999998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499088"/>
        <c:axId val="527499480"/>
      </c:barChart>
      <c:catAx>
        <c:axId val="52749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499480"/>
        <c:crosses val="autoZero"/>
        <c:auto val="1"/>
        <c:lblAlgn val="ctr"/>
        <c:lblOffset val="100"/>
        <c:noMultiLvlLbl val="0"/>
      </c:catAx>
      <c:valAx>
        <c:axId val="527499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49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69.069999999999993</c:v>
                </c:pt>
                <c:pt idx="1">
                  <c:v>13.109</c:v>
                </c:pt>
                <c:pt idx="2">
                  <c:v>17.821000000000002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159992"/>
        <c:axId val="529162344"/>
      </c:barChart>
      <c:catAx>
        <c:axId val="5291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2344"/>
        <c:crosses val="autoZero"/>
        <c:auto val="1"/>
        <c:lblAlgn val="ctr"/>
        <c:lblOffset val="100"/>
        <c:noMultiLvlLbl val="0"/>
      </c:catAx>
      <c:valAx>
        <c:axId val="52916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2769.3110000000001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56856"/>
        <c:axId val="529161952"/>
      </c:barChart>
      <c:catAx>
        <c:axId val="52915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1952"/>
        <c:crosses val="autoZero"/>
        <c:auto val="1"/>
        <c:lblAlgn val="ctr"/>
        <c:lblOffset val="100"/>
        <c:noMultiLvlLbl val="0"/>
      </c:catAx>
      <c:valAx>
        <c:axId val="529161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277.60034000000002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53328"/>
        <c:axId val="529164696"/>
      </c:barChart>
      <c:catAx>
        <c:axId val="52915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4696"/>
        <c:crosses val="autoZero"/>
        <c:auto val="1"/>
        <c:lblAlgn val="ctr"/>
        <c:lblOffset val="100"/>
        <c:noMultiLvlLbl val="0"/>
      </c:catAx>
      <c:valAx>
        <c:axId val="52916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867.72749999999996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58816"/>
        <c:axId val="529153720"/>
      </c:barChart>
      <c:catAx>
        <c:axId val="52915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53720"/>
        <c:crosses val="autoZero"/>
        <c:auto val="1"/>
        <c:lblAlgn val="ctr"/>
        <c:lblOffset val="100"/>
        <c:noMultiLvlLbl val="0"/>
      </c:catAx>
      <c:valAx>
        <c:axId val="52915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6.307798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69672"/>
        <c:axId val="524372416"/>
      </c:barChart>
      <c:catAx>
        <c:axId val="52436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72416"/>
        <c:crosses val="autoZero"/>
        <c:auto val="1"/>
        <c:lblAlgn val="ctr"/>
        <c:lblOffset val="100"/>
        <c:noMultiLvlLbl val="0"/>
      </c:catAx>
      <c:valAx>
        <c:axId val="52437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6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8450.3490000000002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63912"/>
        <c:axId val="529164304"/>
      </c:barChart>
      <c:catAx>
        <c:axId val="5291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4304"/>
        <c:crosses val="autoZero"/>
        <c:auto val="1"/>
        <c:lblAlgn val="ctr"/>
        <c:lblOffset val="100"/>
        <c:noMultiLvlLbl val="0"/>
      </c:catAx>
      <c:valAx>
        <c:axId val="52916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25.821196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54896"/>
        <c:axId val="529160384"/>
      </c:barChart>
      <c:catAx>
        <c:axId val="52915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60384"/>
        <c:crosses val="autoZero"/>
        <c:auto val="1"/>
        <c:lblAlgn val="ctr"/>
        <c:lblOffset val="100"/>
        <c:noMultiLvlLbl val="0"/>
      </c:catAx>
      <c:valAx>
        <c:axId val="52916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3.0257741999999999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57248"/>
        <c:axId val="529155680"/>
      </c:barChart>
      <c:catAx>
        <c:axId val="5291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55680"/>
        <c:crosses val="autoZero"/>
        <c:auto val="1"/>
        <c:lblAlgn val="ctr"/>
        <c:lblOffset val="100"/>
        <c:noMultiLvlLbl val="0"/>
      </c:catAx>
      <c:valAx>
        <c:axId val="52915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462.46251999999998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66144"/>
        <c:axId val="524366536"/>
      </c:barChart>
      <c:catAx>
        <c:axId val="52436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66536"/>
        <c:crosses val="autoZero"/>
        <c:auto val="1"/>
        <c:lblAlgn val="ctr"/>
        <c:lblOffset val="100"/>
        <c:noMultiLvlLbl val="0"/>
      </c:catAx>
      <c:valAx>
        <c:axId val="52436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2.452232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66928"/>
        <c:axId val="524367320"/>
      </c:barChart>
      <c:catAx>
        <c:axId val="52436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67320"/>
        <c:crosses val="autoZero"/>
        <c:auto val="1"/>
        <c:lblAlgn val="ctr"/>
        <c:lblOffset val="100"/>
        <c:noMultiLvlLbl val="0"/>
      </c:catAx>
      <c:valAx>
        <c:axId val="524367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6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25.119154000000002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70064"/>
        <c:axId val="524371632"/>
      </c:barChart>
      <c:catAx>
        <c:axId val="52437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71632"/>
        <c:crosses val="autoZero"/>
        <c:auto val="1"/>
        <c:lblAlgn val="ctr"/>
        <c:lblOffset val="100"/>
        <c:noMultiLvlLbl val="0"/>
      </c:catAx>
      <c:valAx>
        <c:axId val="52437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7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3.0257741999999999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70456"/>
        <c:axId val="524371240"/>
      </c:barChart>
      <c:catAx>
        <c:axId val="5243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71240"/>
        <c:crosses val="autoZero"/>
        <c:auto val="1"/>
        <c:lblAlgn val="ctr"/>
        <c:lblOffset val="100"/>
        <c:noMultiLvlLbl val="0"/>
      </c:catAx>
      <c:valAx>
        <c:axId val="524371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7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936.57230000000004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72808"/>
        <c:axId val="524373200"/>
      </c:barChart>
      <c:catAx>
        <c:axId val="52437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73200"/>
        <c:crosses val="autoZero"/>
        <c:auto val="1"/>
        <c:lblAlgn val="ctr"/>
        <c:lblOffset val="100"/>
        <c:noMultiLvlLbl val="0"/>
      </c:catAx>
      <c:valAx>
        <c:axId val="52437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7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14.040004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78688"/>
        <c:axId val="524380648"/>
      </c:barChart>
      <c:catAx>
        <c:axId val="52437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80648"/>
        <c:crosses val="autoZero"/>
        <c:auto val="1"/>
        <c:lblAlgn val="ctr"/>
        <c:lblOffset val="100"/>
        <c:noMultiLvlLbl val="0"/>
      </c:catAx>
      <c:valAx>
        <c:axId val="524380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이영옥, ID : H1900957)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01일 14:27:04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2769.3110000000001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105.96406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43.906506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69.069999999999993</v>
      </c>
      <c r="G8" s="59">
        <f>'DRIs DATA 입력'!G8</f>
        <v>13.109</v>
      </c>
      <c r="H8" s="59">
        <f>'DRIs DATA 입력'!H8</f>
        <v>17.821000000000002</v>
      </c>
      <c r="I8" s="46"/>
      <c r="J8" s="59" t="s">
        <v>215</v>
      </c>
      <c r="K8" s="59">
        <f>'DRIs DATA 입력'!K8</f>
        <v>6.8239999999999998</v>
      </c>
      <c r="L8" s="59">
        <f>'DRIs DATA 입력'!L8</f>
        <v>16.420999999999999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960.9307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37.770232999999998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6.307798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462.46251999999998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277.60034000000002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2.8749495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2.452232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25.119154000000002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3.0257741999999999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936.57230000000004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14.040004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5.0177250000000004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5.4543004000000002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867.72749999999996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1808.7238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8450.3490000000002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5695.8069999999998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253.70940999999999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226.9076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25.821196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16.369834999999998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1614.3395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0.11763261999999999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4.6642989999999998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307.83102000000002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116.96317999999999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7" sqref="I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8" t="s">
        <v>280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281</v>
      </c>
      <c r="B4" s="67"/>
      <c r="C4" s="67"/>
      <c r="E4" s="69" t="s">
        <v>282</v>
      </c>
      <c r="F4" s="70"/>
      <c r="G4" s="70"/>
      <c r="H4" s="71"/>
      <c r="J4" s="69" t="s">
        <v>283</v>
      </c>
      <c r="K4" s="70"/>
      <c r="L4" s="71"/>
      <c r="N4" s="67" t="s">
        <v>284</v>
      </c>
      <c r="O4" s="67"/>
      <c r="P4" s="67"/>
      <c r="Q4" s="67"/>
      <c r="R4" s="67"/>
      <c r="S4" s="67"/>
      <c r="U4" s="67" t="s">
        <v>285</v>
      </c>
      <c r="V4" s="67"/>
      <c r="W4" s="67"/>
      <c r="X4" s="67"/>
      <c r="Y4" s="67"/>
      <c r="Z4" s="67"/>
    </row>
    <row r="5" spans="1:27" x14ac:dyDescent="0.3">
      <c r="A5" s="65"/>
      <c r="B5" s="65" t="s">
        <v>286</v>
      </c>
      <c r="C5" s="65" t="s">
        <v>288</v>
      </c>
      <c r="E5" s="65"/>
      <c r="F5" s="65" t="s">
        <v>289</v>
      </c>
      <c r="G5" s="65" t="s">
        <v>290</v>
      </c>
      <c r="H5" s="65" t="s">
        <v>45</v>
      </c>
      <c r="J5" s="65"/>
      <c r="K5" s="65" t="s">
        <v>291</v>
      </c>
      <c r="L5" s="65" t="s">
        <v>292</v>
      </c>
      <c r="N5" s="65"/>
      <c r="O5" s="65" t="s">
        <v>294</v>
      </c>
      <c r="P5" s="65" t="s">
        <v>295</v>
      </c>
      <c r="Q5" s="65" t="s">
        <v>297</v>
      </c>
      <c r="R5" s="65" t="s">
        <v>299</v>
      </c>
      <c r="S5" s="65" t="s">
        <v>288</v>
      </c>
      <c r="U5" s="65"/>
      <c r="V5" s="65" t="s">
        <v>294</v>
      </c>
      <c r="W5" s="65" t="s">
        <v>300</v>
      </c>
      <c r="X5" s="65" t="s">
        <v>297</v>
      </c>
      <c r="Y5" s="65" t="s">
        <v>299</v>
      </c>
      <c r="Z5" s="65" t="s">
        <v>288</v>
      </c>
    </row>
    <row r="6" spans="1:27" x14ac:dyDescent="0.3">
      <c r="A6" s="65" t="s">
        <v>281</v>
      </c>
      <c r="B6" s="65">
        <v>1800</v>
      </c>
      <c r="C6" s="65">
        <v>2769.3110000000001</v>
      </c>
      <c r="E6" s="65" t="s">
        <v>301</v>
      </c>
      <c r="F6" s="65">
        <v>55</v>
      </c>
      <c r="G6" s="65">
        <v>15</v>
      </c>
      <c r="H6" s="65">
        <v>7</v>
      </c>
      <c r="J6" s="65" t="s">
        <v>301</v>
      </c>
      <c r="K6" s="65">
        <v>0.1</v>
      </c>
      <c r="L6" s="65">
        <v>4</v>
      </c>
      <c r="N6" s="65" t="s">
        <v>302</v>
      </c>
      <c r="O6" s="65">
        <v>40</v>
      </c>
      <c r="P6" s="65">
        <v>50</v>
      </c>
      <c r="Q6" s="65">
        <v>0</v>
      </c>
      <c r="R6" s="65">
        <v>0</v>
      </c>
      <c r="S6" s="65">
        <v>105.96406</v>
      </c>
      <c r="U6" s="65" t="s">
        <v>303</v>
      </c>
      <c r="V6" s="65">
        <v>0</v>
      </c>
      <c r="W6" s="65">
        <v>0</v>
      </c>
      <c r="X6" s="65">
        <v>20</v>
      </c>
      <c r="Y6" s="65">
        <v>0</v>
      </c>
      <c r="Z6" s="65">
        <v>43.906506</v>
      </c>
    </row>
    <row r="7" spans="1:27" x14ac:dyDescent="0.3">
      <c r="E7" s="65" t="s">
        <v>304</v>
      </c>
      <c r="F7" s="65">
        <v>65</v>
      </c>
      <c r="G7" s="65">
        <v>30</v>
      </c>
      <c r="H7" s="65">
        <v>20</v>
      </c>
      <c r="J7" s="65" t="s">
        <v>304</v>
      </c>
      <c r="K7" s="65">
        <v>1</v>
      </c>
      <c r="L7" s="65">
        <v>10</v>
      </c>
    </row>
    <row r="8" spans="1:27" x14ac:dyDescent="0.3">
      <c r="E8" s="65" t="s">
        <v>305</v>
      </c>
      <c r="F8" s="65">
        <v>69.069999999999993</v>
      </c>
      <c r="G8" s="65">
        <v>13.109</v>
      </c>
      <c r="H8" s="65">
        <v>17.821000000000002</v>
      </c>
      <c r="J8" s="65" t="s">
        <v>306</v>
      </c>
      <c r="K8" s="65">
        <v>6.8239999999999998</v>
      </c>
      <c r="L8" s="65">
        <v>16.420999999999999</v>
      </c>
    </row>
    <row r="13" spans="1:27" x14ac:dyDescent="0.3">
      <c r="A13" s="66" t="s">
        <v>307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308</v>
      </c>
      <c r="B14" s="67"/>
      <c r="C14" s="67"/>
      <c r="D14" s="67"/>
      <c r="E14" s="67"/>
      <c r="F14" s="67"/>
      <c r="H14" s="67" t="s">
        <v>309</v>
      </c>
      <c r="I14" s="67"/>
      <c r="J14" s="67"/>
      <c r="K14" s="67"/>
      <c r="L14" s="67"/>
      <c r="M14" s="67"/>
      <c r="O14" s="67" t="s">
        <v>310</v>
      </c>
      <c r="P14" s="67"/>
      <c r="Q14" s="67"/>
      <c r="R14" s="67"/>
      <c r="S14" s="67"/>
      <c r="T14" s="67"/>
      <c r="V14" s="67" t="s">
        <v>311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293</v>
      </c>
      <c r="C15" s="65" t="s">
        <v>300</v>
      </c>
      <c r="D15" s="65" t="s">
        <v>297</v>
      </c>
      <c r="E15" s="65" t="s">
        <v>298</v>
      </c>
      <c r="F15" s="65" t="s">
        <v>287</v>
      </c>
      <c r="H15" s="65"/>
      <c r="I15" s="65" t="s">
        <v>294</v>
      </c>
      <c r="J15" s="65" t="s">
        <v>300</v>
      </c>
      <c r="K15" s="65" t="s">
        <v>297</v>
      </c>
      <c r="L15" s="65" t="s">
        <v>299</v>
      </c>
      <c r="M15" s="65" t="s">
        <v>287</v>
      </c>
      <c r="O15" s="65"/>
      <c r="P15" s="65" t="s">
        <v>294</v>
      </c>
      <c r="Q15" s="65" t="s">
        <v>295</v>
      </c>
      <c r="R15" s="65" t="s">
        <v>297</v>
      </c>
      <c r="S15" s="65" t="s">
        <v>298</v>
      </c>
      <c r="T15" s="65" t="s">
        <v>288</v>
      </c>
      <c r="V15" s="65"/>
      <c r="W15" s="65" t="s">
        <v>294</v>
      </c>
      <c r="X15" s="65" t="s">
        <v>300</v>
      </c>
      <c r="Y15" s="65" t="s">
        <v>297</v>
      </c>
      <c r="Z15" s="65" t="s">
        <v>299</v>
      </c>
      <c r="AA15" s="65" t="s">
        <v>288</v>
      </c>
    </row>
    <row r="16" spans="1:27" x14ac:dyDescent="0.3">
      <c r="A16" s="65" t="s">
        <v>312</v>
      </c>
      <c r="B16" s="65">
        <v>430</v>
      </c>
      <c r="C16" s="65">
        <v>600</v>
      </c>
      <c r="D16" s="65">
        <v>0</v>
      </c>
      <c r="E16" s="65">
        <v>3000</v>
      </c>
      <c r="F16" s="65">
        <v>960.9307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37.770232999999998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6.307798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462.46251999999998</v>
      </c>
    </row>
    <row r="23" spans="1:62" x14ac:dyDescent="0.3">
      <c r="A23" s="66" t="s">
        <v>313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314</v>
      </c>
      <c r="B24" s="67"/>
      <c r="C24" s="67"/>
      <c r="D24" s="67"/>
      <c r="E24" s="67"/>
      <c r="F24" s="67"/>
      <c r="H24" s="67" t="s">
        <v>315</v>
      </c>
      <c r="I24" s="67"/>
      <c r="J24" s="67"/>
      <c r="K24" s="67"/>
      <c r="L24" s="67"/>
      <c r="M24" s="67"/>
      <c r="O24" s="67" t="s">
        <v>316</v>
      </c>
      <c r="P24" s="67"/>
      <c r="Q24" s="67"/>
      <c r="R24" s="67"/>
      <c r="S24" s="67"/>
      <c r="T24" s="67"/>
      <c r="V24" s="67" t="s">
        <v>317</v>
      </c>
      <c r="W24" s="67"/>
      <c r="X24" s="67"/>
      <c r="Y24" s="67"/>
      <c r="Z24" s="67"/>
      <c r="AA24" s="67"/>
      <c r="AC24" s="67" t="s">
        <v>318</v>
      </c>
      <c r="AD24" s="67"/>
      <c r="AE24" s="67"/>
      <c r="AF24" s="67"/>
      <c r="AG24" s="67"/>
      <c r="AH24" s="67"/>
      <c r="AJ24" s="67" t="s">
        <v>319</v>
      </c>
      <c r="AK24" s="67"/>
      <c r="AL24" s="67"/>
      <c r="AM24" s="67"/>
      <c r="AN24" s="67"/>
      <c r="AO24" s="67"/>
      <c r="AQ24" s="67" t="s">
        <v>320</v>
      </c>
      <c r="AR24" s="67"/>
      <c r="AS24" s="67"/>
      <c r="AT24" s="67"/>
      <c r="AU24" s="67"/>
      <c r="AV24" s="67"/>
      <c r="AX24" s="67" t="s">
        <v>321</v>
      </c>
      <c r="AY24" s="67"/>
      <c r="AZ24" s="67"/>
      <c r="BA24" s="67"/>
      <c r="BB24" s="67"/>
      <c r="BC24" s="67"/>
      <c r="BE24" s="67" t="s">
        <v>322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293</v>
      </c>
      <c r="C25" s="65" t="s">
        <v>295</v>
      </c>
      <c r="D25" s="65" t="s">
        <v>296</v>
      </c>
      <c r="E25" s="65" t="s">
        <v>298</v>
      </c>
      <c r="F25" s="65" t="s">
        <v>287</v>
      </c>
      <c r="H25" s="65"/>
      <c r="I25" s="65" t="s">
        <v>293</v>
      </c>
      <c r="J25" s="65" t="s">
        <v>295</v>
      </c>
      <c r="K25" s="65" t="s">
        <v>296</v>
      </c>
      <c r="L25" s="65" t="s">
        <v>298</v>
      </c>
      <c r="M25" s="65" t="s">
        <v>287</v>
      </c>
      <c r="O25" s="65"/>
      <c r="P25" s="65" t="s">
        <v>293</v>
      </c>
      <c r="Q25" s="65" t="s">
        <v>295</v>
      </c>
      <c r="R25" s="65" t="s">
        <v>296</v>
      </c>
      <c r="S25" s="65" t="s">
        <v>298</v>
      </c>
      <c r="T25" s="65" t="s">
        <v>287</v>
      </c>
      <c r="V25" s="65"/>
      <c r="W25" s="65" t="s">
        <v>293</v>
      </c>
      <c r="X25" s="65" t="s">
        <v>295</v>
      </c>
      <c r="Y25" s="65" t="s">
        <v>296</v>
      </c>
      <c r="Z25" s="65" t="s">
        <v>298</v>
      </c>
      <c r="AA25" s="65" t="s">
        <v>287</v>
      </c>
      <c r="AC25" s="65"/>
      <c r="AD25" s="65" t="s">
        <v>293</v>
      </c>
      <c r="AE25" s="65" t="s">
        <v>295</v>
      </c>
      <c r="AF25" s="65" t="s">
        <v>296</v>
      </c>
      <c r="AG25" s="65" t="s">
        <v>298</v>
      </c>
      <c r="AH25" s="65" t="s">
        <v>287</v>
      </c>
      <c r="AJ25" s="65"/>
      <c r="AK25" s="65" t="s">
        <v>293</v>
      </c>
      <c r="AL25" s="65" t="s">
        <v>295</v>
      </c>
      <c r="AM25" s="65" t="s">
        <v>296</v>
      </c>
      <c r="AN25" s="65" t="s">
        <v>298</v>
      </c>
      <c r="AO25" s="65" t="s">
        <v>287</v>
      </c>
      <c r="AQ25" s="65"/>
      <c r="AR25" s="65" t="s">
        <v>293</v>
      </c>
      <c r="AS25" s="65" t="s">
        <v>295</v>
      </c>
      <c r="AT25" s="65" t="s">
        <v>296</v>
      </c>
      <c r="AU25" s="65" t="s">
        <v>298</v>
      </c>
      <c r="AV25" s="65" t="s">
        <v>287</v>
      </c>
      <c r="AX25" s="65"/>
      <c r="AY25" s="65" t="s">
        <v>293</v>
      </c>
      <c r="AZ25" s="65" t="s">
        <v>295</v>
      </c>
      <c r="BA25" s="65" t="s">
        <v>296</v>
      </c>
      <c r="BB25" s="65" t="s">
        <v>298</v>
      </c>
      <c r="BC25" s="65" t="s">
        <v>287</v>
      </c>
      <c r="BE25" s="65"/>
      <c r="BF25" s="65" t="s">
        <v>293</v>
      </c>
      <c r="BG25" s="65" t="s">
        <v>295</v>
      </c>
      <c r="BH25" s="65" t="s">
        <v>296</v>
      </c>
      <c r="BI25" s="65" t="s">
        <v>298</v>
      </c>
      <c r="BJ25" s="65" t="s">
        <v>287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277.60034000000002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2.8749495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2.452232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25.119154000000002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3.0257741999999999</v>
      </c>
      <c r="AJ26" s="65" t="s">
        <v>323</v>
      </c>
      <c r="AK26" s="65">
        <v>320</v>
      </c>
      <c r="AL26" s="65">
        <v>400</v>
      </c>
      <c r="AM26" s="65">
        <v>0</v>
      </c>
      <c r="AN26" s="65">
        <v>1000</v>
      </c>
      <c r="AO26" s="65">
        <v>936.57230000000004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14.040004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5.0177250000000004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5.4543004000000002</v>
      </c>
    </row>
    <row r="33" spans="1:68" x14ac:dyDescent="0.3">
      <c r="A33" s="66" t="s">
        <v>324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325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326</v>
      </c>
      <c r="W34" s="67"/>
      <c r="X34" s="67"/>
      <c r="Y34" s="67"/>
      <c r="Z34" s="67"/>
      <c r="AA34" s="67"/>
      <c r="AC34" s="67" t="s">
        <v>327</v>
      </c>
      <c r="AD34" s="67"/>
      <c r="AE34" s="67"/>
      <c r="AF34" s="67"/>
      <c r="AG34" s="67"/>
      <c r="AH34" s="67"/>
      <c r="AJ34" s="67" t="s">
        <v>328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293</v>
      </c>
      <c r="C35" s="65" t="s">
        <v>295</v>
      </c>
      <c r="D35" s="65" t="s">
        <v>296</v>
      </c>
      <c r="E35" s="65" t="s">
        <v>298</v>
      </c>
      <c r="F35" s="65" t="s">
        <v>287</v>
      </c>
      <c r="H35" s="65"/>
      <c r="I35" s="65" t="s">
        <v>293</v>
      </c>
      <c r="J35" s="65" t="s">
        <v>295</v>
      </c>
      <c r="K35" s="65" t="s">
        <v>296</v>
      </c>
      <c r="L35" s="65" t="s">
        <v>298</v>
      </c>
      <c r="M35" s="65" t="s">
        <v>287</v>
      </c>
      <c r="O35" s="65"/>
      <c r="P35" s="65" t="s">
        <v>293</v>
      </c>
      <c r="Q35" s="65" t="s">
        <v>295</v>
      </c>
      <c r="R35" s="65" t="s">
        <v>296</v>
      </c>
      <c r="S35" s="65" t="s">
        <v>298</v>
      </c>
      <c r="T35" s="65" t="s">
        <v>287</v>
      </c>
      <c r="V35" s="65"/>
      <c r="W35" s="65" t="s">
        <v>293</v>
      </c>
      <c r="X35" s="65" t="s">
        <v>295</v>
      </c>
      <c r="Y35" s="65" t="s">
        <v>296</v>
      </c>
      <c r="Z35" s="65" t="s">
        <v>298</v>
      </c>
      <c r="AA35" s="65" t="s">
        <v>287</v>
      </c>
      <c r="AC35" s="65"/>
      <c r="AD35" s="65" t="s">
        <v>293</v>
      </c>
      <c r="AE35" s="65" t="s">
        <v>295</v>
      </c>
      <c r="AF35" s="65" t="s">
        <v>296</v>
      </c>
      <c r="AG35" s="65" t="s">
        <v>298</v>
      </c>
      <c r="AH35" s="65" t="s">
        <v>287</v>
      </c>
      <c r="AJ35" s="65"/>
      <c r="AK35" s="65" t="s">
        <v>293</v>
      </c>
      <c r="AL35" s="65" t="s">
        <v>295</v>
      </c>
      <c r="AM35" s="65" t="s">
        <v>296</v>
      </c>
      <c r="AN35" s="65" t="s">
        <v>298</v>
      </c>
      <c r="AO35" s="65" t="s">
        <v>287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867.72749999999996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1808.7238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8450.3490000000002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5695.8069999999998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253.70940999999999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226.9076</v>
      </c>
    </row>
    <row r="43" spans="1:68" x14ac:dyDescent="0.3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330</v>
      </c>
      <c r="B44" s="67"/>
      <c r="C44" s="67"/>
      <c r="D44" s="67"/>
      <c r="E44" s="67"/>
      <c r="F44" s="67"/>
      <c r="H44" s="67" t="s">
        <v>331</v>
      </c>
      <c r="I44" s="67"/>
      <c r="J44" s="67"/>
      <c r="K44" s="67"/>
      <c r="L44" s="67"/>
      <c r="M44" s="67"/>
      <c r="O44" s="67" t="s">
        <v>332</v>
      </c>
      <c r="P44" s="67"/>
      <c r="Q44" s="67"/>
      <c r="R44" s="67"/>
      <c r="S44" s="67"/>
      <c r="T44" s="67"/>
      <c r="V44" s="67" t="s">
        <v>333</v>
      </c>
      <c r="W44" s="67"/>
      <c r="X44" s="67"/>
      <c r="Y44" s="67"/>
      <c r="Z44" s="67"/>
      <c r="AA44" s="67"/>
      <c r="AC44" s="67" t="s">
        <v>334</v>
      </c>
      <c r="AD44" s="67"/>
      <c r="AE44" s="67"/>
      <c r="AF44" s="67"/>
      <c r="AG44" s="67"/>
      <c r="AH44" s="67"/>
      <c r="AJ44" s="67" t="s">
        <v>335</v>
      </c>
      <c r="AK44" s="67"/>
      <c r="AL44" s="67"/>
      <c r="AM44" s="67"/>
      <c r="AN44" s="67"/>
      <c r="AO44" s="67"/>
      <c r="AQ44" s="67" t="s">
        <v>336</v>
      </c>
      <c r="AR44" s="67"/>
      <c r="AS44" s="67"/>
      <c r="AT44" s="67"/>
      <c r="AU44" s="67"/>
      <c r="AV44" s="67"/>
      <c r="AX44" s="67" t="s">
        <v>337</v>
      </c>
      <c r="AY44" s="67"/>
      <c r="AZ44" s="67"/>
      <c r="BA44" s="67"/>
      <c r="BB44" s="67"/>
      <c r="BC44" s="67"/>
      <c r="BE44" s="67" t="s">
        <v>338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293</v>
      </c>
      <c r="C45" s="65" t="s">
        <v>295</v>
      </c>
      <c r="D45" s="65" t="s">
        <v>296</v>
      </c>
      <c r="E45" s="65" t="s">
        <v>298</v>
      </c>
      <c r="F45" s="65" t="s">
        <v>287</v>
      </c>
      <c r="H45" s="65"/>
      <c r="I45" s="65" t="s">
        <v>293</v>
      </c>
      <c r="J45" s="65" t="s">
        <v>295</v>
      </c>
      <c r="K45" s="65" t="s">
        <v>296</v>
      </c>
      <c r="L45" s="65" t="s">
        <v>298</v>
      </c>
      <c r="M45" s="65" t="s">
        <v>287</v>
      </c>
      <c r="O45" s="65"/>
      <c r="P45" s="65" t="s">
        <v>293</v>
      </c>
      <c r="Q45" s="65" t="s">
        <v>295</v>
      </c>
      <c r="R45" s="65" t="s">
        <v>296</v>
      </c>
      <c r="S45" s="65" t="s">
        <v>298</v>
      </c>
      <c r="T45" s="65" t="s">
        <v>287</v>
      </c>
      <c r="V45" s="65"/>
      <c r="W45" s="65" t="s">
        <v>293</v>
      </c>
      <c r="X45" s="65" t="s">
        <v>295</v>
      </c>
      <c r="Y45" s="65" t="s">
        <v>296</v>
      </c>
      <c r="Z45" s="65" t="s">
        <v>298</v>
      </c>
      <c r="AA45" s="65" t="s">
        <v>287</v>
      </c>
      <c r="AC45" s="65"/>
      <c r="AD45" s="65" t="s">
        <v>293</v>
      </c>
      <c r="AE45" s="65" t="s">
        <v>295</v>
      </c>
      <c r="AF45" s="65" t="s">
        <v>296</v>
      </c>
      <c r="AG45" s="65" t="s">
        <v>298</v>
      </c>
      <c r="AH45" s="65" t="s">
        <v>287</v>
      </c>
      <c r="AJ45" s="65"/>
      <c r="AK45" s="65" t="s">
        <v>293</v>
      </c>
      <c r="AL45" s="65" t="s">
        <v>295</v>
      </c>
      <c r="AM45" s="65" t="s">
        <v>296</v>
      </c>
      <c r="AN45" s="65" t="s">
        <v>298</v>
      </c>
      <c r="AO45" s="65" t="s">
        <v>287</v>
      </c>
      <c r="AQ45" s="65"/>
      <c r="AR45" s="65" t="s">
        <v>293</v>
      </c>
      <c r="AS45" s="65" t="s">
        <v>295</v>
      </c>
      <c r="AT45" s="65" t="s">
        <v>296</v>
      </c>
      <c r="AU45" s="65" t="s">
        <v>298</v>
      </c>
      <c r="AV45" s="65" t="s">
        <v>287</v>
      </c>
      <c r="AX45" s="65"/>
      <c r="AY45" s="65" t="s">
        <v>293</v>
      </c>
      <c r="AZ45" s="65" t="s">
        <v>295</v>
      </c>
      <c r="BA45" s="65" t="s">
        <v>296</v>
      </c>
      <c r="BB45" s="65" t="s">
        <v>298</v>
      </c>
      <c r="BC45" s="65" t="s">
        <v>287</v>
      </c>
      <c r="BE45" s="65"/>
      <c r="BF45" s="65" t="s">
        <v>293</v>
      </c>
      <c r="BG45" s="65" t="s">
        <v>295</v>
      </c>
      <c r="BH45" s="65" t="s">
        <v>296</v>
      </c>
      <c r="BI45" s="65" t="s">
        <v>298</v>
      </c>
      <c r="BJ45" s="65" t="s">
        <v>287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25.821196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16.369834999999998</v>
      </c>
      <c r="O46" s="65" t="s">
        <v>339</v>
      </c>
      <c r="P46" s="65">
        <v>600</v>
      </c>
      <c r="Q46" s="65">
        <v>800</v>
      </c>
      <c r="R46" s="65">
        <v>0</v>
      </c>
      <c r="S46" s="65">
        <v>10000</v>
      </c>
      <c r="T46" s="65">
        <v>1614.3395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0.11763261999999999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4.6642989999999998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307.83102000000002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116.96317999999999</v>
      </c>
      <c r="AX46" s="65" t="s">
        <v>340</v>
      </c>
      <c r="AY46" s="65"/>
      <c r="AZ46" s="65"/>
      <c r="BA46" s="65"/>
      <c r="BB46" s="65"/>
      <c r="BC46" s="65"/>
      <c r="BE46" s="65" t="s">
        <v>341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33" sqref="G3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342</v>
      </c>
      <c r="B2" s="61" t="s">
        <v>343</v>
      </c>
      <c r="C2" s="61" t="s">
        <v>344</v>
      </c>
      <c r="D2" s="61">
        <v>62</v>
      </c>
      <c r="E2" s="61">
        <v>2769.3110000000001</v>
      </c>
      <c r="F2" s="61">
        <v>410.69547</v>
      </c>
      <c r="G2" s="61">
        <v>77.949910000000003</v>
      </c>
      <c r="H2" s="61">
        <v>42.079132000000001</v>
      </c>
      <c r="I2" s="61">
        <v>35.870776999999997</v>
      </c>
      <c r="J2" s="61">
        <v>105.96406</v>
      </c>
      <c r="K2" s="61">
        <v>50.17259</v>
      </c>
      <c r="L2" s="61">
        <v>55.791469999999997</v>
      </c>
      <c r="M2" s="61">
        <v>43.906506</v>
      </c>
      <c r="N2" s="61">
        <v>6.2321859999999996</v>
      </c>
      <c r="O2" s="61">
        <v>25.899498000000001</v>
      </c>
      <c r="P2" s="61">
        <v>1682.5984000000001</v>
      </c>
      <c r="Q2" s="61">
        <v>39.775494000000002</v>
      </c>
      <c r="R2" s="61">
        <v>960.9307</v>
      </c>
      <c r="S2" s="61">
        <v>176.31855999999999</v>
      </c>
      <c r="T2" s="61">
        <v>9415.3439999999991</v>
      </c>
      <c r="U2" s="61">
        <v>6.307798</v>
      </c>
      <c r="V2" s="61">
        <v>37.770232999999998</v>
      </c>
      <c r="W2" s="61">
        <v>462.46251999999998</v>
      </c>
      <c r="X2" s="61">
        <v>277.60034000000002</v>
      </c>
      <c r="Y2" s="61">
        <v>2.8749495</v>
      </c>
      <c r="Z2" s="61">
        <v>2.452232</v>
      </c>
      <c r="AA2" s="61">
        <v>25.119154000000002</v>
      </c>
      <c r="AB2" s="61">
        <v>3.0257741999999999</v>
      </c>
      <c r="AC2" s="61">
        <v>936.57230000000004</v>
      </c>
      <c r="AD2" s="61">
        <v>14.040004</v>
      </c>
      <c r="AE2" s="61">
        <v>5.0177250000000004</v>
      </c>
      <c r="AF2" s="61">
        <v>5.4543004000000002</v>
      </c>
      <c r="AG2" s="61">
        <v>867.72749999999996</v>
      </c>
      <c r="AH2" s="61">
        <v>518.03216999999995</v>
      </c>
      <c r="AI2" s="61">
        <v>349.69529999999997</v>
      </c>
      <c r="AJ2" s="61">
        <v>1808.7238</v>
      </c>
      <c r="AK2" s="61">
        <v>8450.3490000000002</v>
      </c>
      <c r="AL2" s="61">
        <v>253.70940999999999</v>
      </c>
      <c r="AM2" s="61">
        <v>5695.8069999999998</v>
      </c>
      <c r="AN2" s="61">
        <v>226.9076</v>
      </c>
      <c r="AO2" s="61">
        <v>25.821196</v>
      </c>
      <c r="AP2" s="61">
        <v>18.490926999999999</v>
      </c>
      <c r="AQ2" s="61">
        <v>7.3302690000000004</v>
      </c>
      <c r="AR2" s="61">
        <v>16.369834999999998</v>
      </c>
      <c r="AS2" s="61">
        <v>1614.3395</v>
      </c>
      <c r="AT2" s="61">
        <v>0.11763261999999999</v>
      </c>
      <c r="AU2" s="61">
        <v>4.6642989999999998</v>
      </c>
      <c r="AV2" s="61">
        <v>307.83102000000002</v>
      </c>
      <c r="AW2" s="61">
        <v>116.96317999999999</v>
      </c>
      <c r="AX2" s="61">
        <v>0.21428473000000001</v>
      </c>
      <c r="AY2" s="61">
        <v>2.4162404999999998</v>
      </c>
      <c r="AZ2" s="61">
        <v>533.16234999999995</v>
      </c>
      <c r="BA2" s="61">
        <v>67.323620000000005</v>
      </c>
      <c r="BB2" s="61">
        <v>19.944597000000002</v>
      </c>
      <c r="BC2" s="61">
        <v>24.132553000000001</v>
      </c>
      <c r="BD2" s="61">
        <v>23.216000000000001</v>
      </c>
      <c r="BE2" s="61">
        <v>1.083728</v>
      </c>
      <c r="BF2" s="61">
        <v>5.6876426000000002</v>
      </c>
      <c r="BG2" s="61">
        <v>1.1101958E-2</v>
      </c>
      <c r="BH2" s="61">
        <v>3.9375399999999998E-2</v>
      </c>
      <c r="BI2" s="61">
        <v>3.3543496999999999E-2</v>
      </c>
      <c r="BJ2" s="61">
        <v>0.15329996000000001</v>
      </c>
      <c r="BK2" s="61">
        <v>8.5399680000000004E-4</v>
      </c>
      <c r="BL2" s="61">
        <v>0.66486394000000004</v>
      </c>
      <c r="BM2" s="61">
        <v>5.019768</v>
      </c>
      <c r="BN2" s="61">
        <v>1.4201986</v>
      </c>
      <c r="BO2" s="61">
        <v>84.557209999999998</v>
      </c>
      <c r="BP2" s="61">
        <v>13.098955</v>
      </c>
      <c r="BQ2" s="61">
        <v>27.661736999999999</v>
      </c>
      <c r="BR2" s="61">
        <v>108.708496</v>
      </c>
      <c r="BS2" s="61">
        <v>48.489975000000001</v>
      </c>
      <c r="BT2" s="61">
        <v>15.161429999999999</v>
      </c>
      <c r="BU2" s="61">
        <v>0.34920472000000002</v>
      </c>
      <c r="BV2" s="61">
        <v>5.5181793999999999E-2</v>
      </c>
      <c r="BW2" s="61">
        <v>1.0983882</v>
      </c>
      <c r="BX2" s="61">
        <v>1.8314649000000001</v>
      </c>
      <c r="BY2" s="61">
        <v>0.23284384999999999</v>
      </c>
      <c r="BZ2" s="61">
        <v>2.2044901E-3</v>
      </c>
      <c r="CA2" s="61">
        <v>1.5804837</v>
      </c>
      <c r="CB2" s="61">
        <v>2.8148077000000001E-2</v>
      </c>
      <c r="CC2" s="61">
        <v>0.21946546</v>
      </c>
      <c r="CD2" s="61">
        <v>2.5069876</v>
      </c>
      <c r="CE2" s="61">
        <v>0.16396632999999999</v>
      </c>
      <c r="CF2" s="61">
        <v>0.28046235000000003</v>
      </c>
      <c r="CG2" s="61">
        <v>1.2449999E-6</v>
      </c>
      <c r="CH2" s="61">
        <v>4.1165423E-2</v>
      </c>
      <c r="CI2" s="61">
        <v>6.3705669999999997E-3</v>
      </c>
      <c r="CJ2" s="61">
        <v>5.7125025000000003</v>
      </c>
      <c r="CK2" s="61">
        <v>4.3598127E-2</v>
      </c>
      <c r="CL2" s="61">
        <v>3.1661046000000002</v>
      </c>
      <c r="CM2" s="61">
        <v>4.9054260000000003</v>
      </c>
      <c r="CN2" s="61">
        <v>2975.7543999999998</v>
      </c>
      <c r="CO2" s="61">
        <v>5198.8456999999999</v>
      </c>
      <c r="CP2" s="61">
        <v>3518.1790000000001</v>
      </c>
      <c r="CQ2" s="61">
        <v>1232.9563000000001</v>
      </c>
      <c r="CR2" s="61">
        <v>630.65295000000003</v>
      </c>
      <c r="CS2" s="61">
        <v>498.71816999999999</v>
      </c>
      <c r="CT2" s="61">
        <v>2999.1945999999998</v>
      </c>
      <c r="CU2" s="61">
        <v>1940.499</v>
      </c>
      <c r="CV2" s="61">
        <v>1515.1451</v>
      </c>
      <c r="CW2" s="61">
        <v>2284.058</v>
      </c>
      <c r="CX2" s="61">
        <v>609.85509999999999</v>
      </c>
      <c r="CY2" s="61">
        <v>3633.3418000000001</v>
      </c>
      <c r="CZ2" s="61">
        <v>2052.8195999999998</v>
      </c>
      <c r="DA2" s="61">
        <v>4538.1419999999998</v>
      </c>
      <c r="DB2" s="61">
        <v>4077.3533000000002</v>
      </c>
      <c r="DC2" s="61">
        <v>6488.0060000000003</v>
      </c>
      <c r="DD2" s="61">
        <v>11297.786</v>
      </c>
      <c r="DE2" s="61">
        <v>2526.3040000000001</v>
      </c>
      <c r="DF2" s="61">
        <v>4658.2344000000003</v>
      </c>
      <c r="DG2" s="61">
        <v>2547.7566000000002</v>
      </c>
      <c r="DH2" s="61">
        <v>136.99405999999999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67.323620000000005</v>
      </c>
      <c r="B6">
        <f>BB2</f>
        <v>19.944597000000002</v>
      </c>
      <c r="C6">
        <f>BC2</f>
        <v>24.132553000000001</v>
      </c>
      <c r="D6">
        <f>BD2</f>
        <v>23.216000000000001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21789</v>
      </c>
      <c r="C2" s="56">
        <f ca="1">YEAR(TODAY())-YEAR(B2)+IF(TODAY()&gt;=DATE(YEAR(TODAY()),MONTH(B2),DAY(B2)),0,-1)</f>
        <v>62</v>
      </c>
      <c r="E2" s="52">
        <v>159.9</v>
      </c>
      <c r="F2" s="53" t="s">
        <v>275</v>
      </c>
      <c r="G2" s="52">
        <v>58.6</v>
      </c>
      <c r="H2" s="51" t="s">
        <v>40</v>
      </c>
      <c r="I2" s="72">
        <f>ROUND(G3/E3^2,1)</f>
        <v>22.9</v>
      </c>
    </row>
    <row r="3" spans="1:9" x14ac:dyDescent="0.3">
      <c r="E3" s="51">
        <f>E2/100</f>
        <v>1.599</v>
      </c>
      <c r="F3" s="51" t="s">
        <v>39</v>
      </c>
      <c r="G3" s="51">
        <f>G2</f>
        <v>58.6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이영옥, ID : H1900957)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01일 14:27:04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44501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159.9</v>
      </c>
      <c r="L12" s="124"/>
      <c r="M12" s="117">
        <f>'개인정보 및 신체계측 입력'!G2</f>
        <v>58.6</v>
      </c>
      <c r="N12" s="118"/>
      <c r="O12" s="113" t="s">
        <v>270</v>
      </c>
      <c r="P12" s="107"/>
      <c r="Q12" s="90">
        <f>'개인정보 및 신체계측 입력'!I2</f>
        <v>22.9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이영옥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69.069999999999993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13.109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17.821000000000002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16.399999999999999</v>
      </c>
      <c r="L72" s="36" t="s">
        <v>52</v>
      </c>
      <c r="M72" s="36">
        <f>ROUND('DRIs DATA'!K8,1)</f>
        <v>6.8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128.12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314.75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277.60000000000002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201.72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108.47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563.36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258.20999999999998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2021-11-01T05:44:57Z</dcterms:modified>
</cp:coreProperties>
</file>