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5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<sst xmlns="http://schemas.openxmlformats.org/spreadsheetml/2006/main" count="692" uniqueCount="337">
  <si>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</si>
  <si>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</si>
  <si>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</si>
  <si>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</si>
  <si>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</si>
  <si>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</si>
  <si>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</si>
  <si>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</si>
  <si>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</si>
  <si>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</si>
  <si>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</si>
  <si>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</si>
  <si>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</si>
  <si>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</si>
  <si>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</si>
  <si>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</si>
  <si>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</si>
  <si>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</si>
  <si>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</si>
  <si>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</si>
  <si>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</si>
  <si>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</si>
  <si>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</si>
  <si>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</si>
  <si>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</si>
  <si>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</si>
  <si>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</si>
  <si>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</si>
  <si>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</si>
  <si>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</si>
  <si>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</si>
  <si>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</si>
  <si>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</si>
  <si>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</si>
  <si>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</si>
  <si>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</si>
  <si>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</si>
  <si>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</si>
  <si>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</si>
  <si>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</si>
  <si>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</si>
  <si>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</si>
  <si>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</si>
  <si>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</si>
  <si>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</si>
  <si>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</si>
  <si>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</si>
  <si>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</si>
  <si>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</si>
  <si>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</si>
  <si>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</si>
  <si>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</si>
  <si>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</si>
  <si>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</si>
  <si>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</si>
  <si>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</si>
  <si>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</si>
  <si>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</si>
  <si>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</si>
  <si>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</si>
  <si>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</si>
  <si>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</si>
  <si>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</si>
  <si>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</si>
  <si>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</si>
  <si>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</si>
  <si>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</si>
  <si>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</si>
  <si>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</si>
  <si>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</si>
  <si>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</si>
  <si>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</si>
  <si>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</si>
  <si>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</si>
  <si>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</si>
  <si>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</si>
  <si>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</si>
  <si>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</si>
  <si>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</si>
  <si>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</si>
  <si>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</si>
  <si>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</si>
  <si>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</si>
  <si>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</si>
  <si>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</si>
  <si>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</si>
  <si>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</si>
  <si>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</si>
  <si>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</si>
  <si>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</si>
  <si>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</si>
  <si>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</si>
  <si>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</si>
  <si>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</si>
  <si>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</si>
  <si>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</si>
  <si>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</si>
  <si>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</si>
  <si>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</si>
  <si>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</si>
  <si>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</si>
  <si>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</si>
  <si>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</si>
  <si>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</si>
  <si>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</si>
  <si>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</si>
  <si>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</si>
  <si>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</si>
  <si>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</si>
  <si>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</si>
  <si>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</si>
  <si>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</si>
  <si>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</si>
  <si>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</si>
  <si>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</si>
  <si>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</si>
  <si>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</si>
  <si>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</si>
  <si>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</si>
  <si>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</si>
  <si>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</si>
  <si>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</si>
  <si>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</si>
  <si>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</si>
  <si>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</si>
  <si>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</si>
  <si>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</si>
  <si>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</si>
  <si>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</si>
  <si>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</si>
  <si>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</si>
  <si>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</si>
  <si>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</si>
  <si>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</si>
  <si>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</si>
  <si>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</si>
  <si>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</si>
  <si>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</si>
  <si>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</si>
  <si>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</si>
  <si>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</si>
  <si>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</si>
  <si>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</si>
  <si>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</si>
  <si>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</si>
  <si>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</si>
  <si>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</si>
  <si>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</si>
  <si>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</si>
  <si>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</si>
  <si>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</si>
  <si>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</si>
  <si>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</si>
  <si>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</si>
  <si>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</si>
  <si>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</si>
  <si>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</si>
  <si>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</si>
  <si>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</si>
  <si>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</si>
  <si>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</si>
  <si>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</si>
  <si>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</si>
  <si>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</si>
  <si>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</si>
  <si>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</si>
  <si>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</si>
  <si>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</si>
  <si>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</si>
  <si>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</si>
  <si>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</si>
  <si>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</si>
  <si>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</si>
  <si>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</si>
  <si>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</si>
  <si>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</si>
  <si>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</si>
  <si>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</si>
  <si>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</si>
  <si>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</si>
  <si>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</si>
  <si>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</si>
  <si>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</si>
  <si>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</si>
  <si>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</si>
  <si>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</si>
  <si>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</si>
  <si>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</si>
  <si>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</si>
  <si>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</si>
  <si>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</si>
  <si>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</si>
  <si>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</si>
  <si>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</si>
  <si>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</si>
  <si>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</si>
  <si>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</si>
  <si>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</si>
  <si>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</si>
  <si>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</si>
  <si>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</si>
  <si>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</si>
  <si>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</si>
  <si>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</si>
  <si>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</si>
  <si>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</si>
  <si>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</si>
  <si>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</si>
  <si>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</si>
  <si>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</si>
  <si>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</si>
  <si>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</si>
  <si>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</si>
  <si>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</si>
  <si>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</si>
  <si>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</si>
  <si>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</si>
  <si>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</si>
  <si>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</si>
  <si>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</si>
  <si>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</si>
  <si>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</si>
  <si>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</si>
  <si>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</si>
  <si>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</si>
  <si>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</si>
  <si>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</si>
  <si>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</si>
  <si>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</si>
  <si>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</si>
  <si>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</si>
  <si>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</si>
  <si>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</si>
  <si>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</si>
  <si>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</si>
  <si>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</si>
  <si>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</si>
  <si>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</si>
  <si>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</si>
  <si>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</si>
  <si>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</si>
  <si>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</si>
  <si>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</si>
  <si>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</si>
  <si>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</si>
  <si>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</si>
  <si>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</si>
  <si>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</si>
  <si>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</si>
  <si>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</si>
  <si>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</si>
  <si>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</si>
  <si>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</si>
  <si>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</si>
  <si>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</si>
  <si>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</si>
  <si>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</si>
  <si>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</si>
  <si>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</si>
  <si>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</si>
  <si>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</si>
  <si>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</si>
  <si>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</si>
  <si>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</si>
  <si>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</si>
  <si>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</si>
  <si>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</si>
  <si>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</si>
  <si>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</si>
  <si>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</si>
  <si>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</si>
  <si>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</si>
  <si>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</si>
  <si>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</si>
  <si>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</si>
  <si>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</si>
  <si>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</si>
  <si>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</si>
  <si>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</si>
  <si>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</si>
  <si>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</si>
  <si>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</si>
  <si>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</si>
  <si>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</si>
  <si>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</si>
  <si>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</si>
  <si>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</si>
  <si>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</si>
  <si>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</si>
  <si>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</si>
  <si>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</si>
  <si>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</si>
  <si>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</si>
  <si>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</si>
  <si>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</si>
  <si>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</si>
  <si>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</si>
  <si>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</si>
  <si>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</si>
  <si>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</si>
  <si>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</si>
  <si>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</si>
  <si>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</si>
  <si>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</si>
  <si>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</si>
  <si>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</si>
  <si>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</si>
  <si>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</si>
  <si>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</si>
  <si>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</si>
  <si>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</si>
  <si>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</si>
  <si>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</si>
  <si>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</si>
  <si>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</si>
  <si>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</si>
  <si>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</si>
  <si>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</si>
  <si>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</si>
  <si>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</si>
  <si>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</si>
  <si>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</si>
  <si>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</si>
  <si>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</si>
  <si>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</si>
  <si>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</si>
  <si>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</si>
  <si>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</si>
  <si>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</si>
  <si>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</si>
  <si>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</si>
  <si>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</si>
  <si>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김용숙, ID : H1900958)</t>
  </si>
  <si>
    <t>출력시각</t>
    <phoneticPr fontId="1" type="noConversion"/>
  </si>
  <si>
    <t>2021년 11월 01일 14:38:54</t>
  </si>
  <si>
    <t>H1900958</t>
  </si>
  <si>
    <t>김용숙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</si>
</sst>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42.459569999999999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6728"/>
        <c:axId val="524373984"/>
      </c:barChart>
      <c:catAx>
        <c:axId val="52437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3984"/>
        <c:crosses val="autoZero"/>
        <c:auto val="1"/>
        <c:lblAlgn val="ctr"/>
        <c:lblOffset val="100"/>
        <c:noMultiLvlLbl val="0"/>
      </c:catAx>
      <c:valAx>
        <c:axId val="52437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2.9605731999999998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80256"/>
        <c:axId val="524379080"/>
      </c:barChart>
      <c:catAx>
        <c:axId val="52438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9080"/>
        <c:crosses val="autoZero"/>
        <c:auto val="1"/>
        <c:lblAlgn val="ctr"/>
        <c:lblOffset val="100"/>
        <c:noMultiLvlLbl val="0"/>
      </c:catAx>
      <c:valAx>
        <c:axId val="52437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2.2795483999999999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9864"/>
        <c:axId val="524378296"/>
      </c:barChart>
      <c:catAx>
        <c:axId val="52437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8296"/>
        <c:crosses val="autoZero"/>
        <c:auto val="1"/>
        <c:lblAlgn val="ctr"/>
        <c:lblOffset val="100"/>
        <c:noMultiLvlLbl val="0"/>
      </c:catAx>
      <c:valAx>
        <c:axId val="52437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812.79114000000004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6736"/>
        <c:axId val="527495168"/>
      </c:barChart>
      <c:catAx>
        <c:axId val="5274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5168"/>
        <c:crosses val="autoZero"/>
        <c:auto val="1"/>
        <c:lblAlgn val="ctr"/>
        <c:lblOffset val="100"/>
        <c:noMultiLvlLbl val="0"/>
      </c:catAx>
      <c:valAx>
        <c:axId val="52749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3019.3346999999999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9680"/>
        <c:axId val="527486544"/>
      </c:barChart>
      <c:catAx>
        <c:axId val="52748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6544"/>
        <c:crosses val="autoZero"/>
        <c:auto val="1"/>
        <c:lblAlgn val="ctr"/>
        <c:lblOffset val="100"/>
        <c:noMultiLvlLbl val="0"/>
      </c:catAx>
      <c:valAx>
        <c:axId val="527486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271.68432999999999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6344"/>
        <c:axId val="527488504"/>
      </c:barChart>
      <c:catAx>
        <c:axId val="52749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8504"/>
        <c:crosses val="autoZero"/>
        <c:auto val="1"/>
        <c:lblAlgn val="ctr"/>
        <c:lblOffset val="100"/>
        <c:noMultiLvlLbl val="0"/>
      </c:catAx>
      <c:valAx>
        <c:axId val="52748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89.809569999999994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2032"/>
        <c:axId val="527497128"/>
      </c:barChart>
      <c:catAx>
        <c:axId val="527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7128"/>
        <c:crosses val="autoZero"/>
        <c:auto val="1"/>
        <c:lblAlgn val="ctr"/>
        <c:lblOffset val="100"/>
        <c:noMultiLvlLbl val="0"/>
      </c:catAx>
      <c:valAx>
        <c:axId val="5274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6.3571086000000001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4776"/>
        <c:axId val="527492424"/>
      </c:barChart>
      <c:catAx>
        <c:axId val="52749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2424"/>
        <c:crosses val="autoZero"/>
        <c:auto val="1"/>
        <c:lblAlgn val="ctr"/>
        <c:lblOffset val="100"/>
        <c:noMultiLvlLbl val="0"/>
      </c:catAx>
      <c:valAx>
        <c:axId val="52749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582.65783999999996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7328"/>
        <c:axId val="527491248"/>
      </c:barChart>
      <c:catAx>
        <c:axId val="5274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1248"/>
        <c:crosses val="autoZero"/>
        <c:auto val="1"/>
        <c:lblAlgn val="ctr"/>
        <c:lblOffset val="100"/>
        <c:noMultiLvlLbl val="0"/>
      </c:catAx>
      <c:valAx>
        <c:axId val="527491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1.3312892999999999E-2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8304"/>
        <c:axId val="527488112"/>
      </c:barChart>
      <c:catAx>
        <c:axId val="52749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8112"/>
        <c:crosses val="autoZero"/>
        <c:auto val="1"/>
        <c:lblAlgn val="ctr"/>
        <c:lblOffset val="100"/>
        <c:noMultiLvlLbl val="0"/>
      </c:catAx>
      <c:valAx>
        <c:axId val="52748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1.2094646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8696"/>
        <c:axId val="527486936"/>
      </c:barChart>
      <c:catAx>
        <c:axId val="52749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6936"/>
        <c:crosses val="autoZero"/>
        <c:auto val="1"/>
        <c:lblAlgn val="ctr"/>
        <c:lblOffset val="100"/>
        <c:noMultiLvlLbl val="0"/>
      </c:catAx>
      <c:valAx>
        <c:axId val="52748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19.373767999999998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5160"/>
        <c:axId val="524368496"/>
      </c:barChart>
      <c:catAx>
        <c:axId val="52437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8496"/>
        <c:crosses val="autoZero"/>
        <c:auto val="1"/>
        <c:lblAlgn val="ctr"/>
        <c:lblOffset val="100"/>
        <c:noMultiLvlLbl val="0"/>
      </c:catAx>
      <c:valAx>
        <c:axId val="52436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127.76642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9288"/>
        <c:axId val="527490464"/>
      </c:barChart>
      <c:catAx>
        <c:axId val="52748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0464"/>
        <c:crosses val="autoZero"/>
        <c:auto val="1"/>
        <c:lblAlgn val="ctr"/>
        <c:lblOffset val="100"/>
        <c:noMultiLvlLbl val="0"/>
      </c:catAx>
      <c:valAx>
        <c:axId val="52749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44.418430000000001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7720"/>
        <c:axId val="527490856"/>
      </c:barChart>
      <c:catAx>
        <c:axId val="52748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0856"/>
        <c:crosses val="autoZero"/>
        <c:auto val="1"/>
        <c:lblAlgn val="ctr"/>
        <c:lblOffset val="100"/>
        <c:noMultiLvlLbl val="0"/>
      </c:catAx>
      <c:valAx>
        <c:axId val="52749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5.4669999999999996</c:v>
                </c:pt>
                <c:pt idx="1">
                  <c:v>10.385999999999999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494384"/>
        <c:axId val="527499872"/>
      </c:barChart>
      <c:catAx>
        <c:axId val="52749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9872"/>
        <c:crosses val="autoZero"/>
        <c:auto val="1"/>
        <c:lblAlgn val="ctr"/>
        <c:lblOffset val="100"/>
        <c:noMultiLvlLbl val="0"/>
      </c:catAx>
      <c:valAx>
        <c:axId val="52749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17.967680000000001</c:v>
                </c:pt>
                <c:pt idx="1">
                  <c:v>18.743763000000001</c:v>
                </c:pt>
                <c:pt idx="2">
                  <c:v>12.435746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473.26978000000003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01832"/>
        <c:axId val="527500656"/>
      </c:barChart>
      <c:catAx>
        <c:axId val="52750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00656"/>
        <c:crosses val="autoZero"/>
        <c:auto val="1"/>
        <c:lblAlgn val="ctr"/>
        <c:lblOffset val="100"/>
        <c:noMultiLvlLbl val="0"/>
      </c:catAx>
      <c:valAx>
        <c:axId val="527500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12.929498000000001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9088"/>
        <c:axId val="527499480"/>
      </c:barChart>
      <c:catAx>
        <c:axId val="5274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9480"/>
        <c:crosses val="autoZero"/>
        <c:auto val="1"/>
        <c:lblAlgn val="ctr"/>
        <c:lblOffset val="100"/>
        <c:noMultiLvlLbl val="0"/>
      </c:catAx>
      <c:valAx>
        <c:axId val="52749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68.593000000000004</c:v>
                </c:pt>
                <c:pt idx="1">
                  <c:v>13.44</c:v>
                </c:pt>
                <c:pt idx="2">
                  <c:v>17.966999999999999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59992"/>
        <c:axId val="529162344"/>
      </c:barChart>
      <c:catAx>
        <c:axId val="529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2344"/>
        <c:crosses val="autoZero"/>
        <c:auto val="1"/>
        <c:lblAlgn val="ctr"/>
        <c:lblOffset val="100"/>
        <c:noMultiLvlLbl val="0"/>
      </c:catAx>
      <c:valAx>
        <c:axId val="5291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1067.0214000000001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6856"/>
        <c:axId val="529161952"/>
      </c:barChart>
      <c:catAx>
        <c:axId val="5291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1952"/>
        <c:crosses val="autoZero"/>
        <c:auto val="1"/>
        <c:lblAlgn val="ctr"/>
        <c:lblOffset val="100"/>
        <c:noMultiLvlLbl val="0"/>
      </c:catAx>
      <c:valAx>
        <c:axId val="52916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122.246185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3328"/>
        <c:axId val="529164696"/>
      </c:barChart>
      <c:catAx>
        <c:axId val="5291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4696"/>
        <c:crosses val="autoZero"/>
        <c:auto val="1"/>
        <c:lblAlgn val="ctr"/>
        <c:lblOffset val="100"/>
        <c:noMultiLvlLbl val="0"/>
      </c:catAx>
      <c:valAx>
        <c:axId val="52916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502.00240000000002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8816"/>
        <c:axId val="529153720"/>
      </c:barChart>
      <c:catAx>
        <c:axId val="5291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3720"/>
        <c:crosses val="autoZero"/>
        <c:auto val="1"/>
        <c:lblAlgn val="ctr"/>
        <c:lblOffset val="100"/>
        <c:noMultiLvlLbl val="0"/>
      </c:catAx>
      <c:valAx>
        <c:axId val="52915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6.6020000000000003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9672"/>
        <c:axId val="524372416"/>
      </c:barChart>
      <c:catAx>
        <c:axId val="52436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2416"/>
        <c:crosses val="autoZero"/>
        <c:auto val="1"/>
        <c:lblAlgn val="ctr"/>
        <c:lblOffset val="100"/>
        <c:noMultiLvlLbl val="0"/>
      </c:catAx>
      <c:valAx>
        <c:axId val="52437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2705.9639000000002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63912"/>
        <c:axId val="529164304"/>
      </c:barChart>
      <c:catAx>
        <c:axId val="5291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4304"/>
        <c:crosses val="autoZero"/>
        <c:auto val="1"/>
        <c:lblAlgn val="ctr"/>
        <c:lblOffset val="100"/>
        <c:noMultiLvlLbl val="0"/>
      </c:catAx>
      <c:valAx>
        <c:axId val="5291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10.605587999999999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4896"/>
        <c:axId val="529160384"/>
      </c:barChart>
      <c:catAx>
        <c:axId val="52915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0384"/>
        <c:crosses val="autoZero"/>
        <c:auto val="1"/>
        <c:lblAlgn val="ctr"/>
        <c:lblOffset val="100"/>
        <c:noMultiLvlLbl val="0"/>
      </c:catAx>
      <c:valAx>
        <c:axId val="5291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2.0334376999999999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7248"/>
        <c:axId val="529155680"/>
      </c:barChart>
      <c:catAx>
        <c:axId val="529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5680"/>
        <c:crosses val="autoZero"/>
        <c:auto val="1"/>
        <c:lblAlgn val="ctr"/>
        <c:lblOffset val="100"/>
        <c:noMultiLvlLbl val="0"/>
      </c:catAx>
      <c:valAx>
        <c:axId val="5291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211.81898000000001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6144"/>
        <c:axId val="524366536"/>
      </c:barChart>
      <c:catAx>
        <c:axId val="5243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6536"/>
        <c:crosses val="autoZero"/>
        <c:auto val="1"/>
        <c:lblAlgn val="ctr"/>
        <c:lblOffset val="100"/>
        <c:noMultiLvlLbl val="0"/>
      </c:catAx>
      <c:valAx>
        <c:axId val="52436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1.254419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6928"/>
        <c:axId val="524367320"/>
      </c:barChart>
      <c:catAx>
        <c:axId val="52436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7320"/>
        <c:crosses val="autoZero"/>
        <c:auto val="1"/>
        <c:lblAlgn val="ctr"/>
        <c:lblOffset val="100"/>
        <c:noMultiLvlLbl val="0"/>
      </c:catAx>
      <c:valAx>
        <c:axId val="52436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9.9428660000000004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0064"/>
        <c:axId val="524371632"/>
      </c:barChart>
      <c:catAx>
        <c:axId val="5243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1632"/>
        <c:crosses val="autoZero"/>
        <c:auto val="1"/>
        <c:lblAlgn val="ctr"/>
        <c:lblOffset val="100"/>
        <c:noMultiLvlLbl val="0"/>
      </c:catAx>
      <c:valAx>
        <c:axId val="52437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2.0334376999999999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0456"/>
        <c:axId val="524371240"/>
      </c:barChart>
      <c:catAx>
        <c:axId val="5243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1240"/>
        <c:crosses val="autoZero"/>
        <c:auto val="1"/>
        <c:lblAlgn val="ctr"/>
        <c:lblOffset val="100"/>
        <c:noMultiLvlLbl val="0"/>
      </c:catAx>
      <c:valAx>
        <c:axId val="52437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348.52370000000002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2808"/>
        <c:axId val="524373200"/>
      </c:barChart>
      <c:catAx>
        <c:axId val="52437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3200"/>
        <c:crosses val="autoZero"/>
        <c:auto val="1"/>
        <c:lblAlgn val="ctr"/>
        <c:lblOffset val="100"/>
        <c:noMultiLvlLbl val="0"/>
      </c:catAx>
      <c:valAx>
        <c:axId val="52437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7.382987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8688"/>
        <c:axId val="524380648"/>
      </c:barChart>
      <c:catAx>
        <c:axId val="5243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80648"/>
        <c:crosses val="autoZero"/>
        <c:auto val="1"/>
        <c:lblAlgn val="ctr"/>
        <c:lblOffset val="100"/>
        <c:noMultiLvlLbl val="0"/>
      </c:catAx>
      <c:valAx>
        <c:axId val="52438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김용숙, ID : H1900958)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01일 14:38:54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1067.0214000000001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42.459569999999999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19.373767999999998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68.593000000000004</v>
      </c>
      <c r="G8" s="59">
        <f>'DRIs DATA 입력'!G8</f>
        <v>13.44</v>
      </c>
      <c r="H8" s="59">
        <f>'DRIs DATA 입력'!H8</f>
        <v>17.966999999999999</v>
      </c>
      <c r="I8" s="46"/>
      <c r="J8" s="59" t="s">
        <v>215</v>
      </c>
      <c r="K8" s="59">
        <f>'DRIs DATA 입력'!K8</f>
        <v>5.4669999999999996</v>
      </c>
      <c r="L8" s="59">
        <f>'DRIs DATA 입력'!L8</f>
        <v>10.385999999999999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473.26978000000003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12.929498000000001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6.6020000000000003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211.81898000000001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122.246185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1.023468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1.254419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9.9428660000000004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2.0334376999999999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348.52370000000002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7.382987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2.9605731999999998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2.2795483999999999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502.00240000000002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812.79114000000004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2705.9639000000002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3019.3346999999999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271.68432999999999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89.809569999999994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10.605587999999999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6.3571086000000001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582.65783999999996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1.3312892999999999E-2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1.2094646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127.76642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44.418430000000001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332</v>
      </c>
      <c r="G1" s="62" t="s">
        <v>333</v>
      </c>
      <c r="H1" s="61" t="s">
        <v>334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49</v>
      </c>
      <c r="G5" s="65" t="s">
        <v>284</v>
      </c>
      <c r="H5" s="65" t="s">
        <v>45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278</v>
      </c>
      <c r="B6" s="65">
        <v>1600</v>
      </c>
      <c r="C6" s="65">
        <v>1067.0214000000001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45</v>
      </c>
      <c r="Q6" s="65">
        <v>0</v>
      </c>
      <c r="R6" s="65">
        <v>0</v>
      </c>
      <c r="S6" s="65">
        <v>42.459569999999999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19.373767999999998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68.593000000000004</v>
      </c>
      <c r="G8" s="65">
        <v>13.44</v>
      </c>
      <c r="H8" s="65">
        <v>17.966999999999999</v>
      </c>
      <c r="J8" s="65" t="s">
        <v>295</v>
      </c>
      <c r="K8" s="65">
        <v>5.4669999999999996</v>
      </c>
      <c r="L8" s="65">
        <v>10.385999999999999</v>
      </c>
    </row>
    <row r="13" spans="1:27" x14ac:dyDescent="0.3">
      <c r="A13" s="66" t="s">
        <v>296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297</v>
      </c>
      <c r="B14" s="67"/>
      <c r="C14" s="67"/>
      <c r="D14" s="67"/>
      <c r="E14" s="67"/>
      <c r="F14" s="67"/>
      <c r="H14" s="67" t="s">
        <v>298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301</v>
      </c>
      <c r="B16" s="65">
        <v>410</v>
      </c>
      <c r="C16" s="65">
        <v>550</v>
      </c>
      <c r="D16" s="65">
        <v>0</v>
      </c>
      <c r="E16" s="65">
        <v>3000</v>
      </c>
      <c r="F16" s="65">
        <v>473.26978000000003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12.929498000000001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6.6020000000000003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211.81898000000001</v>
      </c>
    </row>
    <row r="23" spans="1:62" x14ac:dyDescent="0.3">
      <c r="A23" s="66" t="s">
        <v>302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303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122.246185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1.023468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1.254419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9.9428660000000004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2.0334376999999999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348.52370000000002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7.382987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2.9605731999999998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2.2795483999999999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502.00240000000002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812.79114000000004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2705.9639000000002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3019.3346999999999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271.68432999999999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89.809569999999994</v>
      </c>
    </row>
    <row r="43" spans="1:68" x14ac:dyDescent="0.3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10.605587999999999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6.3571086000000001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582.65783999999996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1.3312892999999999E-2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1.2094646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127.76642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44.418430000000001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34" sqref="K3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74</v>
      </c>
      <c r="E2" s="61">
        <v>1067.0214000000001</v>
      </c>
      <c r="F2" s="61">
        <v>162.09795</v>
      </c>
      <c r="G2" s="61">
        <v>31.759989000000001</v>
      </c>
      <c r="H2" s="61">
        <v>11.081436</v>
      </c>
      <c r="I2" s="61">
        <v>20.678553000000001</v>
      </c>
      <c r="J2" s="61">
        <v>42.459569999999999</v>
      </c>
      <c r="K2" s="61">
        <v>15.394018000000001</v>
      </c>
      <c r="L2" s="61">
        <v>27.065552</v>
      </c>
      <c r="M2" s="61">
        <v>19.373767999999998</v>
      </c>
      <c r="N2" s="61">
        <v>2.2682780999999999</v>
      </c>
      <c r="O2" s="61">
        <v>11.805002</v>
      </c>
      <c r="P2" s="61">
        <v>1193.6772000000001</v>
      </c>
      <c r="Q2" s="61">
        <v>16.854412</v>
      </c>
      <c r="R2" s="61">
        <v>473.26978000000003</v>
      </c>
      <c r="S2" s="61">
        <v>151.33543</v>
      </c>
      <c r="T2" s="61">
        <v>3863.2087000000001</v>
      </c>
      <c r="U2" s="61">
        <v>6.6020000000000003</v>
      </c>
      <c r="V2" s="61">
        <v>12.929498000000001</v>
      </c>
      <c r="W2" s="61">
        <v>211.81898000000001</v>
      </c>
      <c r="X2" s="61">
        <v>122.246185</v>
      </c>
      <c r="Y2" s="61">
        <v>1.023468</v>
      </c>
      <c r="Z2" s="61">
        <v>1.254419</v>
      </c>
      <c r="AA2" s="61">
        <v>9.9428660000000004</v>
      </c>
      <c r="AB2" s="61">
        <v>2.0334376999999999</v>
      </c>
      <c r="AC2" s="61">
        <v>348.52370000000002</v>
      </c>
      <c r="AD2" s="61">
        <v>7.382987</v>
      </c>
      <c r="AE2" s="61">
        <v>2.9605731999999998</v>
      </c>
      <c r="AF2" s="61">
        <v>2.2795483999999999</v>
      </c>
      <c r="AG2" s="61">
        <v>502.00240000000002</v>
      </c>
      <c r="AH2" s="61">
        <v>192.13900000000001</v>
      </c>
      <c r="AI2" s="61">
        <v>309.86340000000001</v>
      </c>
      <c r="AJ2" s="61">
        <v>812.79114000000004</v>
      </c>
      <c r="AK2" s="61">
        <v>2705.9639000000002</v>
      </c>
      <c r="AL2" s="61">
        <v>271.68432999999999</v>
      </c>
      <c r="AM2" s="61">
        <v>3019.3346999999999</v>
      </c>
      <c r="AN2" s="61">
        <v>89.809569999999994</v>
      </c>
      <c r="AO2" s="61">
        <v>10.605587999999999</v>
      </c>
      <c r="AP2" s="61">
        <v>8.2590909999999997</v>
      </c>
      <c r="AQ2" s="61">
        <v>2.3464969999999998</v>
      </c>
      <c r="AR2" s="61">
        <v>6.3571086000000001</v>
      </c>
      <c r="AS2" s="61">
        <v>582.65783999999996</v>
      </c>
      <c r="AT2" s="61">
        <v>1.3312892999999999E-2</v>
      </c>
      <c r="AU2" s="61">
        <v>1.2094646</v>
      </c>
      <c r="AV2" s="61">
        <v>127.76642</v>
      </c>
      <c r="AW2" s="61">
        <v>44.418430000000001</v>
      </c>
      <c r="AX2" s="61">
        <v>0.1971</v>
      </c>
      <c r="AY2" s="61">
        <v>0.14707679000000001</v>
      </c>
      <c r="AZ2" s="61">
        <v>223.11564999999999</v>
      </c>
      <c r="BA2" s="61">
        <v>49.164195999999997</v>
      </c>
      <c r="BB2" s="61">
        <v>17.967680000000001</v>
      </c>
      <c r="BC2" s="61">
        <v>18.743763000000001</v>
      </c>
      <c r="BD2" s="61">
        <v>12.435746</v>
      </c>
      <c r="BE2" s="61">
        <v>1.4223355</v>
      </c>
      <c r="BF2" s="61">
        <v>4.0719494999999997</v>
      </c>
      <c r="BG2" s="61">
        <v>3.4693620000000001E-3</v>
      </c>
      <c r="BH2" s="61">
        <v>5.5327545999999998E-2</v>
      </c>
      <c r="BI2" s="61">
        <v>4.1319205999999997E-2</v>
      </c>
      <c r="BJ2" s="61">
        <v>0.13364255</v>
      </c>
      <c r="BK2" s="61">
        <v>2.6687400000000001E-4</v>
      </c>
      <c r="BL2" s="61">
        <v>0.20410843000000001</v>
      </c>
      <c r="BM2" s="61">
        <v>2.3931708</v>
      </c>
      <c r="BN2" s="61">
        <v>0.15180273</v>
      </c>
      <c r="BO2" s="61">
        <v>22.722082</v>
      </c>
      <c r="BP2" s="61">
        <v>5.2224684000000003</v>
      </c>
      <c r="BQ2" s="61">
        <v>8.4091109999999993</v>
      </c>
      <c r="BR2" s="61">
        <v>30.775116000000001</v>
      </c>
      <c r="BS2" s="61">
        <v>11.376009</v>
      </c>
      <c r="BT2" s="61">
        <v>1.9843614999999999</v>
      </c>
      <c r="BU2" s="61">
        <v>7.0495870000000002E-5</v>
      </c>
      <c r="BV2" s="61">
        <v>6.5956219999999996E-2</v>
      </c>
      <c r="BW2" s="61">
        <v>0.22630374</v>
      </c>
      <c r="BX2" s="61">
        <v>1.132606</v>
      </c>
      <c r="BY2" s="61">
        <v>0.14541535</v>
      </c>
      <c r="BZ2" s="61">
        <v>7.8540000000000004E-5</v>
      </c>
      <c r="CA2" s="61">
        <v>0.63905109999999998</v>
      </c>
      <c r="CB2" s="61">
        <v>4.005893E-2</v>
      </c>
      <c r="CC2" s="61">
        <v>0.15353734999999999</v>
      </c>
      <c r="CD2" s="61">
        <v>1.9319081</v>
      </c>
      <c r="CE2" s="61">
        <v>5.7928546999999997E-2</v>
      </c>
      <c r="CF2" s="61">
        <v>0.87517420000000001</v>
      </c>
      <c r="CG2" s="61">
        <v>0</v>
      </c>
      <c r="CH2" s="61">
        <v>7.1719580000000005E-2</v>
      </c>
      <c r="CI2" s="61">
        <v>0</v>
      </c>
      <c r="CJ2" s="61">
        <v>4.3194119999999998</v>
      </c>
      <c r="CK2" s="61">
        <v>8.115143E-3</v>
      </c>
      <c r="CL2" s="61">
        <v>0.17266396000000001</v>
      </c>
      <c r="CM2" s="61">
        <v>1.9498728999999999</v>
      </c>
      <c r="CN2" s="61">
        <v>1612.3309999999999</v>
      </c>
      <c r="CO2" s="61">
        <v>2871.6858000000002</v>
      </c>
      <c r="CP2" s="61">
        <v>2357.6869999999999</v>
      </c>
      <c r="CQ2" s="61">
        <v>746.81537000000003</v>
      </c>
      <c r="CR2" s="61">
        <v>281.58533</v>
      </c>
      <c r="CS2" s="61">
        <v>310.04987</v>
      </c>
      <c r="CT2" s="61">
        <v>1565.4014999999999</v>
      </c>
      <c r="CU2" s="61">
        <v>1198.6017999999999</v>
      </c>
      <c r="CV2" s="61">
        <v>926.12725999999998</v>
      </c>
      <c r="CW2" s="61">
        <v>1439.8063</v>
      </c>
      <c r="CX2" s="61">
        <v>421.96265</v>
      </c>
      <c r="CY2" s="61">
        <v>1834.914</v>
      </c>
      <c r="CZ2" s="61">
        <v>1332.0614</v>
      </c>
      <c r="DA2" s="61">
        <v>2374.5889999999999</v>
      </c>
      <c r="DB2" s="61">
        <v>2034.2431999999999</v>
      </c>
      <c r="DC2" s="61">
        <v>3784.7292000000002</v>
      </c>
      <c r="DD2" s="61">
        <v>6148.0844999999999</v>
      </c>
      <c r="DE2" s="61">
        <v>1596.8357000000001</v>
      </c>
      <c r="DF2" s="61">
        <v>2085.6028000000001</v>
      </c>
      <c r="DG2" s="61">
        <v>1508.136</v>
      </c>
      <c r="DH2" s="61">
        <v>56.103946999999998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49.164195999999997</v>
      </c>
      <c r="B6">
        <f>BB2</f>
        <v>17.967680000000001</v>
      </c>
      <c r="C6">
        <f>BC2</f>
        <v>18.743763000000001</v>
      </c>
      <c r="D6">
        <f>BD2</f>
        <v>12.435746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17231</v>
      </c>
      <c r="C2" s="56">
        <f ca="1">YEAR(TODAY())-YEAR(B2)+IF(TODAY()&gt;=DATE(YEAR(TODAY()),MONTH(B2),DAY(B2)),0,-1)</f>
        <v>74</v>
      </c>
      <c r="E2" s="52">
        <v>154.80000000000001</v>
      </c>
      <c r="F2" s="53" t="s">
        <v>275</v>
      </c>
      <c r="G2" s="52">
        <v>48.9</v>
      </c>
      <c r="H2" s="51" t="s">
        <v>40</v>
      </c>
      <c r="I2" s="72">
        <f>ROUND(G3/E3^2,1)</f>
        <v>20.399999999999999</v>
      </c>
    </row>
    <row r="3" spans="1:9" x14ac:dyDescent="0.3">
      <c r="E3" s="51">
        <f>E2/100</f>
        <v>1.548</v>
      </c>
      <c r="F3" s="51" t="s">
        <v>39</v>
      </c>
      <c r="G3" s="51">
        <f>G2</f>
        <v>48.9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김용숙, ID : H1900958)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01일 14:38:54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154.80000000000001</v>
      </c>
      <c r="L12" s="124"/>
      <c r="M12" s="117">
        <f>'개인정보 및 신체계측 입력'!G2</f>
        <v>48.9</v>
      </c>
      <c r="N12" s="118"/>
      <c r="O12" s="113" t="s">
        <v>270</v>
      </c>
      <c r="P12" s="107"/>
      <c r="Q12" s="90">
        <f>'개인정보 및 신체계측 입력'!I2</f>
        <v>20.399999999999999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김용숙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68.593000000000004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13.44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17.966999999999999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10.4</v>
      </c>
      <c r="L72" s="36" t="s">
        <v>52</v>
      </c>
      <c r="M72" s="36">
        <f>ROUND('DRIs DATA'!K8,1)</f>
        <v>5.5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63.1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107.75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122.25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135.56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62.75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180.4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106.06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2021-11-01T05:48:59Z</dcterms:modified>
</cp:coreProperties>
</file>