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새 폴더\"/>
    </mc:Choice>
  </mc:AlternateContent>
  <bookViews>
    <workbookView xWindow="0" yWindow="0" windowWidth="21570" windowHeight="75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<sst xmlns="http://schemas.openxmlformats.org/spreadsheetml/2006/main" count="692" uniqueCount="345">
  <si>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</si>
  <si>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</si>
  <si>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</si>
  <si>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</si>
  <si>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</si>
  <si>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</si>
  <si>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</si>
  <si>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</si>
  <si>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</si>
  <si>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</si>
  <si>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</si>
  <si>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</si>
  <si>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</si>
  <si>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</si>
  <si>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</si>
  <si>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</si>
  <si>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</si>
  <si>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</si>
  <si>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</si>
  <si>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</si>
  <si>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</si>
  <si>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</si>
  <si>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</si>
  <si>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</si>
  <si>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</si>
  <si>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</si>
  <si>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</si>
  <si>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</si>
  <si>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</si>
  <si>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</si>
  <si>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</si>
  <si>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</si>
  <si>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</si>
  <si>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</si>
  <si>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</si>
  <si>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</si>
  <si>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</si>
  <si>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</si>
  <si>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</si>
  <si>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</si>
  <si>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</si>
  <si>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</si>
  <si>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</si>
  <si>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</si>
  <si>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</si>
  <si>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</si>
  <si>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</si>
  <si>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</si>
  <si>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</si>
  <si>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</si>
  <si>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</si>
  <si>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</si>
  <si>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</si>
  <si>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</si>
  <si>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</si>
  <si>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</si>
  <si>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</si>
  <si>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</si>
  <si>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</si>
  <si>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</si>
  <si>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</si>
  <si>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</si>
  <si>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</si>
  <si>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</si>
  <si>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</si>
  <si>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</si>
  <si>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</si>
  <si>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</si>
  <si>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</si>
  <si>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</si>
  <si>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</si>
  <si>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</si>
  <si>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</si>
  <si>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</si>
  <si>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</si>
  <si>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</si>
  <si>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</si>
  <si>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</si>
  <si>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</si>
  <si>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</si>
  <si>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</si>
  <si>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</si>
  <si>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</si>
  <si>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</si>
  <si>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</si>
  <si>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</si>
  <si>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</si>
  <si>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</si>
  <si>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</si>
  <si>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</si>
  <si>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</si>
  <si>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</si>
  <si>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</si>
  <si>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</si>
  <si>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</si>
  <si>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</si>
  <si>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</si>
  <si>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</si>
  <si>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</si>
  <si>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</si>
  <si>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</si>
  <si>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</si>
  <si>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</si>
  <si>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</si>
  <si>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</si>
  <si>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</si>
  <si>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</si>
  <si>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</si>
  <si>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</si>
  <si>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</si>
  <si>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</si>
  <si>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</si>
  <si>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</si>
  <si>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</si>
  <si>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</si>
  <si>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</si>
  <si>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</si>
  <si>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</si>
  <si>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</si>
  <si>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</si>
  <si>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</si>
  <si>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</si>
  <si>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</si>
  <si>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</si>
  <si>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</si>
  <si>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</si>
  <si>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</si>
  <si>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</si>
  <si>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</si>
  <si>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</si>
  <si>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</si>
  <si>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</si>
  <si>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</si>
  <si>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</si>
  <si>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</si>
  <si>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</si>
  <si>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</si>
  <si>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</si>
  <si>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</si>
  <si>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</si>
  <si>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</si>
  <si>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</si>
  <si>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</si>
  <si>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</si>
  <si>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</si>
  <si>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</si>
  <si>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</si>
  <si>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</si>
  <si>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</si>
  <si>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</si>
  <si>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</si>
  <si>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</si>
  <si>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</si>
  <si>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</si>
  <si>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</si>
  <si>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</si>
  <si>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</si>
  <si>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</si>
  <si>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</si>
  <si>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</si>
  <si>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</si>
  <si>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</si>
  <si>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</si>
  <si>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</si>
  <si>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</si>
  <si>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</si>
  <si>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</si>
  <si>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</si>
  <si>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</si>
  <si>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</si>
  <si>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</si>
  <si>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</si>
  <si>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</si>
  <si>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</si>
  <si>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</si>
  <si>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</si>
  <si>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</si>
  <si>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</si>
  <si>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</si>
  <si>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</si>
  <si>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</si>
  <si>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</si>
  <si>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</si>
  <si>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</si>
  <si>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</si>
  <si>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</si>
  <si>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</si>
  <si>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</si>
  <si>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</si>
  <si>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</si>
  <si>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</si>
  <si>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</si>
  <si>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</si>
  <si>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</si>
  <si>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</si>
  <si>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</si>
  <si>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</si>
  <si>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</si>
  <si>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</si>
  <si>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</si>
  <si>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</si>
  <si>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</si>
  <si>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</si>
  <si>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</si>
  <si>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</si>
  <si>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</si>
  <si>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</si>
  <si>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</si>
  <si>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</si>
  <si>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</si>
  <si>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</si>
  <si>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</si>
  <si>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</si>
  <si>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</si>
  <si>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</si>
  <si>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</si>
  <si>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</si>
  <si>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</si>
  <si>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</si>
  <si>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</si>
  <si>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</si>
  <si>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</si>
  <si>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</si>
  <si>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</si>
  <si>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</si>
  <si>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</si>
  <si>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</si>
  <si>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</si>
  <si>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</si>
  <si>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</si>
  <si>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</si>
  <si>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</si>
  <si>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</si>
  <si>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</si>
  <si>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</si>
  <si>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</si>
  <si>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</si>
  <si>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</si>
  <si>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</si>
  <si>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</si>
  <si>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</si>
  <si>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</si>
  <si>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</si>
  <si>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</si>
  <si>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</si>
  <si>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</si>
  <si>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</si>
  <si>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</si>
  <si>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</si>
  <si>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</si>
  <si>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</si>
  <si>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</si>
  <si>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</si>
  <si>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</si>
  <si>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</si>
  <si>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</si>
  <si>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</si>
  <si>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</si>
  <si>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</si>
  <si>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</si>
  <si>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</si>
  <si>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</si>
  <si>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</si>
  <si>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</si>
  <si>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</si>
  <si>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</si>
  <si>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</si>
  <si>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</si>
  <si>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</si>
  <si>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</si>
  <si>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</si>
  <si>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</si>
  <si>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</si>
  <si>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</si>
  <si>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</si>
  <si>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</si>
  <si>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</si>
  <si>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</si>
  <si>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</si>
  <si>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</si>
  <si>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</si>
  <si>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</si>
  <si>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</si>
  <si>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</si>
  <si>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</si>
  <si>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</si>
  <si>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</si>
  <si>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</si>
  <si>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</si>
  <si>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</si>
  <si>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</si>
  <si>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</si>
  <si>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</si>
  <si>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</si>
  <si>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</si>
  <si>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</si>
  <si>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철</t>
    <phoneticPr fontId="1" type="noConversion"/>
  </si>
  <si>
    <t>요오드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</si>
  <si>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</si>
  <si>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</si>
  <si>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</si>
  <si>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불소</t>
    <phoneticPr fontId="1" type="noConversion"/>
  </si>
  <si>
    <t>크롬</t>
    <phoneticPr fontId="1" type="noConversion"/>
  </si>
  <si>
    <t>평균필요량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</si>
  <si>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</si>
  <si>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</si>
  <si>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</si>
  <si>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미량 무기질</t>
    <phoneticPr fontId="1" type="noConversion"/>
  </si>
  <si>
    <t>아연</t>
    <phoneticPr fontId="1" type="noConversion"/>
  </si>
  <si>
    <t>망간</t>
    <phoneticPr fontId="1" type="noConversion"/>
  </si>
  <si>
    <t>F</t>
  </si>
  <si>
    <t>정보</t>
    <phoneticPr fontId="1" type="noConversion"/>
  </si>
  <si>
    <t>다량영양소</t>
    <phoneticPr fontId="1" type="noConversion"/>
  </si>
  <si>
    <t>지방</t>
    <phoneticPr fontId="1" type="noConversion"/>
  </si>
  <si>
    <t>상한섭취량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</si>
  <si>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</si>
  <si>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</si>
  <si>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</si>
  <si>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</si>
  <si>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</si>
  <si>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엽산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</si>
  <si>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</si>
  <si>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</si>
  <si>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</si>
  <si>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</si>
  <si>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몰리브덴(ug/일)</t>
    <phoneticPr fontId="1" type="noConversion"/>
  </si>
  <si>
    <t>(설문지 : FFQ 95문항 설문지, 사용자 : 고기숙, ID : H1900963)</t>
  </si>
  <si>
    <t>출력시각</t>
    <phoneticPr fontId="1" type="noConversion"/>
  </si>
  <si>
    <t>2021년 11월 03일 13:37:38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</si>
  <si>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</si>
  <si>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</si>
  <si>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</si>
  <si>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</si>
  <si>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n-3불포화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</si>
  <si>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</si>
  <si>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</si>
  <si>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</si>
  <si>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티아민</t>
    <phoneticPr fontId="1" type="noConversion"/>
  </si>
  <si>
    <t>니아신</t>
    <phoneticPr fontId="1" type="noConversion"/>
  </si>
  <si>
    <t>평균필요량</t>
    <phoneticPr fontId="1" type="noConversion"/>
  </si>
  <si>
    <t>충분섭취량</t>
    <phoneticPr fontId="1" type="noConversion"/>
  </si>
  <si>
    <t>셀레늄</t>
    <phoneticPr fontId="1" type="noConversion"/>
  </si>
  <si>
    <t>몰리브덴</t>
    <phoneticPr fontId="1" type="noConversion"/>
  </si>
  <si>
    <t>H1900963</t>
  </si>
  <si>
    <t>고기숙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</si>
</sst>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70.197950000000006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8056"/>
        <c:axId val="461636488"/>
      </c:barChart>
      <c:catAx>
        <c:axId val="46163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6488"/>
        <c:crosses val="autoZero"/>
        <c:auto val="1"/>
        <c:lblAlgn val="ctr"/>
        <c:lblOffset val="100"/>
        <c:noMultiLvlLbl val="0"/>
      </c:catAx>
      <c:valAx>
        <c:axId val="46163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4.4657106000000004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2560"/>
        <c:axId val="462315696"/>
      </c:barChart>
      <c:catAx>
        <c:axId val="46231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5696"/>
        <c:crosses val="autoZero"/>
        <c:auto val="1"/>
        <c:lblAlgn val="ctr"/>
        <c:lblOffset val="100"/>
        <c:noMultiLvlLbl val="0"/>
      </c:catAx>
      <c:valAx>
        <c:axId val="4623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7.6439029999999999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6480"/>
        <c:axId val="462316872"/>
      </c:barChart>
      <c:catAx>
        <c:axId val="4623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6872"/>
        <c:crosses val="autoZero"/>
        <c:auto val="1"/>
        <c:lblAlgn val="ctr"/>
        <c:lblOffset val="100"/>
        <c:noMultiLvlLbl val="0"/>
      </c:catAx>
      <c:valAx>
        <c:axId val="46231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1379.5211999999999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8440"/>
        <c:axId val="462311776"/>
      </c:barChart>
      <c:catAx>
        <c:axId val="46231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1776"/>
        <c:crosses val="autoZero"/>
        <c:auto val="1"/>
        <c:lblAlgn val="ctr"/>
        <c:lblOffset val="100"/>
        <c:noMultiLvlLbl val="0"/>
      </c:catAx>
      <c:valAx>
        <c:axId val="46231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5426.4440000000004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2952"/>
        <c:axId val="461643152"/>
      </c:barChart>
      <c:catAx>
        <c:axId val="46231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3152"/>
        <c:crosses val="autoZero"/>
        <c:auto val="1"/>
        <c:lblAlgn val="ctr"/>
        <c:lblOffset val="100"/>
        <c:noMultiLvlLbl val="0"/>
      </c:catAx>
      <c:valAx>
        <c:axId val="461643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254.15663000000001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49608"/>
        <c:axId val="462953528"/>
      </c:barChart>
      <c:catAx>
        <c:axId val="46294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3528"/>
        <c:crosses val="autoZero"/>
        <c:auto val="1"/>
        <c:lblAlgn val="ctr"/>
        <c:lblOffset val="100"/>
        <c:noMultiLvlLbl val="0"/>
      </c:catAx>
      <c:valAx>
        <c:axId val="46295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4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230.9443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0392"/>
        <c:axId val="462955880"/>
      </c:barChart>
      <c:catAx>
        <c:axId val="46295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5880"/>
        <c:crosses val="autoZero"/>
        <c:auto val="1"/>
        <c:lblAlgn val="ctr"/>
        <c:lblOffset val="100"/>
        <c:noMultiLvlLbl val="0"/>
      </c:catAx>
      <c:valAx>
        <c:axId val="46295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12.036174000000001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6272"/>
        <c:axId val="462957056"/>
      </c:barChart>
      <c:catAx>
        <c:axId val="4629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7056"/>
        <c:crosses val="autoZero"/>
        <c:auto val="1"/>
        <c:lblAlgn val="ctr"/>
        <c:lblOffset val="100"/>
        <c:noMultiLvlLbl val="0"/>
      </c:catAx>
      <c:valAx>
        <c:axId val="46295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1261.6565000000001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6664"/>
        <c:axId val="462951176"/>
      </c:barChart>
      <c:catAx>
        <c:axId val="46295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1176"/>
        <c:crosses val="autoZero"/>
        <c:auto val="1"/>
        <c:lblAlgn val="ctr"/>
        <c:lblOffset val="100"/>
        <c:noMultiLvlLbl val="0"/>
      </c:catAx>
      <c:valAx>
        <c:axId val="462951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3.6057542999999997E-2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1960"/>
        <c:axId val="462952744"/>
      </c:barChart>
      <c:catAx>
        <c:axId val="46295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2744"/>
        <c:crosses val="autoZero"/>
        <c:auto val="1"/>
        <c:lblAlgn val="ctr"/>
        <c:lblOffset val="100"/>
        <c:noMultiLvlLbl val="0"/>
      </c:catAx>
      <c:valAx>
        <c:axId val="46295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3.6760107999999998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954312"/>
        <c:axId val="462954704"/>
      </c:barChart>
      <c:catAx>
        <c:axId val="46295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4704"/>
        <c:crosses val="autoZero"/>
        <c:auto val="1"/>
        <c:lblAlgn val="ctr"/>
        <c:lblOffset val="100"/>
        <c:noMultiLvlLbl val="0"/>
      </c:catAx>
      <c:valAx>
        <c:axId val="46295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95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45.093285000000002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1584"/>
        <c:axId val="461640800"/>
      </c:barChart>
      <c:catAx>
        <c:axId val="46164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0800"/>
        <c:crosses val="autoZero"/>
        <c:auto val="1"/>
        <c:lblAlgn val="ctr"/>
        <c:lblOffset val="100"/>
        <c:noMultiLvlLbl val="0"/>
      </c:catAx>
      <c:valAx>
        <c:axId val="46164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261.57029999999997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5176"/>
        <c:axId val="463585568"/>
      </c:barChart>
      <c:catAx>
        <c:axId val="463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5568"/>
        <c:crosses val="autoZero"/>
        <c:auto val="1"/>
        <c:lblAlgn val="ctr"/>
        <c:lblOffset val="100"/>
        <c:noMultiLvlLbl val="0"/>
      </c:catAx>
      <c:valAx>
        <c:axId val="46358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63.700369999999999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5960"/>
        <c:axId val="463584392"/>
      </c:barChart>
      <c:catAx>
        <c:axId val="4635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4392"/>
        <c:crosses val="autoZero"/>
        <c:auto val="1"/>
        <c:lblAlgn val="ctr"/>
        <c:lblOffset val="100"/>
        <c:noMultiLvlLbl val="0"/>
      </c:catAx>
      <c:valAx>
        <c:axId val="463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5.8159999999999998</c:v>
                </c:pt>
                <c:pt idx="1">
                  <c:v>13.98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587136"/>
        <c:axId val="463589880"/>
      </c:barChart>
      <c:catAx>
        <c:axId val="463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9880"/>
        <c:crosses val="autoZero"/>
        <c:auto val="1"/>
        <c:lblAlgn val="ctr"/>
        <c:lblOffset val="100"/>
        <c:noMultiLvlLbl val="0"/>
      </c:catAx>
      <c:valAx>
        <c:axId val="4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12.955660999999999</c:v>
                </c:pt>
                <c:pt idx="1">
                  <c:v>16.153373999999999</c:v>
                </c:pt>
                <c:pt idx="2">
                  <c:v>21.281383999999999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1035.317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90664"/>
        <c:axId val="463583608"/>
      </c:barChart>
      <c:catAx>
        <c:axId val="463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3608"/>
        <c:crosses val="autoZero"/>
        <c:auto val="1"/>
        <c:lblAlgn val="ctr"/>
        <c:lblOffset val="100"/>
        <c:noMultiLvlLbl val="0"/>
      </c:catAx>
      <c:valAx>
        <c:axId val="46358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30.505768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8312"/>
        <c:axId val="463588704"/>
      </c:barChart>
      <c:catAx>
        <c:axId val="4635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88704"/>
        <c:crosses val="autoZero"/>
        <c:auto val="1"/>
        <c:lblAlgn val="ctr"/>
        <c:lblOffset val="100"/>
        <c:noMultiLvlLbl val="0"/>
      </c:catAx>
      <c:valAx>
        <c:axId val="46358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70.024000000000001</c:v>
                </c:pt>
                <c:pt idx="1">
                  <c:v>13.484999999999999</c:v>
                </c:pt>
                <c:pt idx="2">
                  <c:v>16.491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589488"/>
        <c:axId val="463590272"/>
      </c:barChart>
      <c:catAx>
        <c:axId val="46358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90272"/>
        <c:crosses val="autoZero"/>
        <c:auto val="1"/>
        <c:lblAlgn val="ctr"/>
        <c:lblOffset val="100"/>
        <c:noMultiLvlLbl val="0"/>
      </c:catAx>
      <c:valAx>
        <c:axId val="46359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1907.3811000000001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84784"/>
        <c:axId val="462955096"/>
      </c:barChart>
      <c:catAx>
        <c:axId val="4635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955096"/>
        <c:crosses val="autoZero"/>
        <c:auto val="1"/>
        <c:lblAlgn val="ctr"/>
        <c:lblOffset val="100"/>
        <c:noMultiLvlLbl val="0"/>
      </c:catAx>
      <c:valAx>
        <c:axId val="46295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8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295.97539999999998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9816"/>
        <c:axId val="463690600"/>
      </c:barChart>
      <c:catAx>
        <c:axId val="46368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90600"/>
        <c:crosses val="autoZero"/>
        <c:auto val="1"/>
        <c:lblAlgn val="ctr"/>
        <c:lblOffset val="100"/>
        <c:noMultiLvlLbl val="0"/>
      </c:catAx>
      <c:valAx>
        <c:axId val="46369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810.51715000000002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9424"/>
        <c:axId val="463686680"/>
      </c:barChart>
      <c:catAx>
        <c:axId val="4636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6680"/>
        <c:crosses val="autoZero"/>
        <c:auto val="1"/>
        <c:lblAlgn val="ctr"/>
        <c:lblOffset val="100"/>
        <c:noMultiLvlLbl val="0"/>
      </c:catAx>
      <c:valAx>
        <c:axId val="4636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4.2890734999999998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7664"/>
        <c:axId val="461636880"/>
      </c:barChart>
      <c:catAx>
        <c:axId val="46163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6880"/>
        <c:crosses val="autoZero"/>
        <c:auto val="1"/>
        <c:lblAlgn val="ctr"/>
        <c:lblOffset val="100"/>
        <c:noMultiLvlLbl val="0"/>
      </c:catAx>
      <c:valAx>
        <c:axId val="46163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6141.6283999999996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8248"/>
        <c:axId val="463689032"/>
      </c:barChart>
      <c:catAx>
        <c:axId val="4636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9032"/>
        <c:crosses val="autoZero"/>
        <c:auto val="1"/>
        <c:lblAlgn val="ctr"/>
        <c:lblOffset val="100"/>
        <c:noMultiLvlLbl val="0"/>
      </c:catAx>
      <c:valAx>
        <c:axId val="4636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24.055658000000001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3936"/>
        <c:axId val="463684328"/>
      </c:barChart>
      <c:catAx>
        <c:axId val="4636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4328"/>
        <c:crosses val="autoZero"/>
        <c:auto val="1"/>
        <c:lblAlgn val="ctr"/>
        <c:lblOffset val="100"/>
        <c:noMultiLvlLbl val="0"/>
      </c:catAx>
      <c:valAx>
        <c:axId val="4636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2.7724250000000001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684720"/>
        <c:axId val="463685112"/>
      </c:barChart>
      <c:catAx>
        <c:axId val="46368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685112"/>
        <c:crosses val="autoZero"/>
        <c:auto val="1"/>
        <c:lblAlgn val="ctr"/>
        <c:lblOffset val="100"/>
        <c:noMultiLvlLbl val="0"/>
      </c:catAx>
      <c:valAx>
        <c:axId val="4636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68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588.09780000000001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38448"/>
        <c:axId val="461638840"/>
      </c:barChart>
      <c:catAx>
        <c:axId val="46163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8840"/>
        <c:crosses val="autoZero"/>
        <c:auto val="1"/>
        <c:lblAlgn val="ctr"/>
        <c:lblOffset val="100"/>
        <c:noMultiLvlLbl val="0"/>
      </c:catAx>
      <c:valAx>
        <c:axId val="46163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3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2.0703974000000001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1976"/>
        <c:axId val="461639624"/>
      </c:barChart>
      <c:catAx>
        <c:axId val="46164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39624"/>
        <c:crosses val="autoZero"/>
        <c:auto val="1"/>
        <c:lblAlgn val="ctr"/>
        <c:lblOffset val="100"/>
        <c:noMultiLvlLbl val="0"/>
      </c:catAx>
      <c:valAx>
        <c:axId val="46163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18.309916000000001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642368"/>
        <c:axId val="461642760"/>
      </c:barChart>
      <c:catAx>
        <c:axId val="4616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642760"/>
        <c:crosses val="autoZero"/>
        <c:auto val="1"/>
        <c:lblAlgn val="ctr"/>
        <c:lblOffset val="100"/>
        <c:noMultiLvlLbl val="0"/>
      </c:catAx>
      <c:valAx>
        <c:axId val="46164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2.7724250000000001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8048"/>
        <c:axId val="462313344"/>
      </c:barChart>
      <c:catAx>
        <c:axId val="4623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3344"/>
        <c:crosses val="autoZero"/>
        <c:auto val="1"/>
        <c:lblAlgn val="ctr"/>
        <c:lblOffset val="100"/>
        <c:noMultiLvlLbl val="0"/>
      </c:catAx>
      <c:valAx>
        <c:axId val="46231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960.19946000000004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9224"/>
        <c:axId val="462314128"/>
      </c:barChart>
      <c:catAx>
        <c:axId val="4623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4128"/>
        <c:crosses val="autoZero"/>
        <c:auto val="1"/>
        <c:lblAlgn val="ctr"/>
        <c:lblOffset val="100"/>
        <c:noMultiLvlLbl val="0"/>
      </c:catAx>
      <c:valAx>
        <c:axId val="46231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13.826326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317264"/>
        <c:axId val="462314912"/>
      </c:barChart>
      <c:catAx>
        <c:axId val="46231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314912"/>
        <c:crosses val="autoZero"/>
        <c:auto val="1"/>
        <c:lblAlgn val="ctr"/>
        <c:lblOffset val="100"/>
        <c:noMultiLvlLbl val="0"/>
      </c:catAx>
      <c:valAx>
        <c:axId val="46231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31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고기숙, ID : H1900963)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03일 13:37:38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1907.3811000000001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70.197950000000006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45.093285000000002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70.024000000000001</v>
      </c>
      <c r="G8" s="59">
        <f>'DRIs DATA 입력'!G8</f>
        <v>13.484999999999999</v>
      </c>
      <c r="H8" s="59">
        <f>'DRIs DATA 입력'!H8</f>
        <v>16.491</v>
      </c>
      <c r="I8" s="46"/>
      <c r="J8" s="59" t="s">
        <v>215</v>
      </c>
      <c r="K8" s="59">
        <f>'DRIs DATA 입력'!K8</f>
        <v>5.8159999999999998</v>
      </c>
      <c r="L8" s="59">
        <f>'DRIs DATA 입력'!L8</f>
        <v>13.98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1035.317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30.505768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4.2890734999999998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588.09780000000001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295.97539999999998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2.2916789999999998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2.0703974000000001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18.309916000000001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2.7724250000000001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960.19946000000004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13.826326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4.4657106000000004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7.6439029999999999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810.51715000000002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1379.5211999999999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6141.6283999999996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5426.4440000000004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254.15663000000001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230.9443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24.055658000000001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12.036174000000001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1261.6565000000001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3.6057542999999997E-2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3.6760107999999998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261.57029999999997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63.700369999999999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4" sqref="D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311</v>
      </c>
      <c r="B1" s="61" t="s">
        <v>326</v>
      </c>
      <c r="G1" s="62" t="s">
        <v>327</v>
      </c>
      <c r="H1" s="61" t="s">
        <v>328</v>
      </c>
    </row>
    <row r="3" spans="1:27" x14ac:dyDescent="0.3">
      <c r="A3" s="68" t="s">
        <v>312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329</v>
      </c>
      <c r="B4" s="67"/>
      <c r="C4" s="67"/>
      <c r="E4" s="69" t="s">
        <v>286</v>
      </c>
      <c r="F4" s="70"/>
      <c r="G4" s="70"/>
      <c r="H4" s="71"/>
      <c r="J4" s="69" t="s">
        <v>330</v>
      </c>
      <c r="K4" s="70"/>
      <c r="L4" s="71"/>
      <c r="N4" s="67" t="s">
        <v>331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304</v>
      </c>
      <c r="C5" s="65" t="s">
        <v>332</v>
      </c>
      <c r="E5" s="65"/>
      <c r="F5" s="65" t="s">
        <v>49</v>
      </c>
      <c r="G5" s="65" t="s">
        <v>313</v>
      </c>
      <c r="H5" s="65" t="s">
        <v>331</v>
      </c>
      <c r="J5" s="65"/>
      <c r="K5" s="65" t="s">
        <v>333</v>
      </c>
      <c r="L5" s="65" t="s">
        <v>288</v>
      </c>
      <c r="N5" s="65"/>
      <c r="O5" s="65" t="s">
        <v>303</v>
      </c>
      <c r="P5" s="65" t="s">
        <v>305</v>
      </c>
      <c r="Q5" s="65" t="s">
        <v>289</v>
      </c>
      <c r="R5" s="65" t="s">
        <v>314</v>
      </c>
      <c r="S5" s="65" t="s">
        <v>276</v>
      </c>
      <c r="U5" s="65"/>
      <c r="V5" s="65" t="s">
        <v>303</v>
      </c>
      <c r="W5" s="65" t="s">
        <v>334</v>
      </c>
      <c r="X5" s="65" t="s">
        <v>289</v>
      </c>
      <c r="Y5" s="65" t="s">
        <v>335</v>
      </c>
      <c r="Z5" s="65" t="s">
        <v>276</v>
      </c>
    </row>
    <row r="6" spans="1:27" x14ac:dyDescent="0.3">
      <c r="A6" s="65" t="s">
        <v>329</v>
      </c>
      <c r="B6" s="65">
        <v>1600</v>
      </c>
      <c r="C6" s="65">
        <v>1907.3811000000001</v>
      </c>
      <c r="E6" s="65" t="s">
        <v>336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40</v>
      </c>
      <c r="P6" s="65">
        <v>45</v>
      </c>
      <c r="Q6" s="65">
        <v>0</v>
      </c>
      <c r="R6" s="65">
        <v>0</v>
      </c>
      <c r="S6" s="65">
        <v>70.197950000000006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45.093285000000002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316</v>
      </c>
      <c r="F8" s="65">
        <v>70.024000000000001</v>
      </c>
      <c r="G8" s="65">
        <v>13.484999999999999</v>
      </c>
      <c r="H8" s="65">
        <v>16.491</v>
      </c>
      <c r="J8" s="65" t="s">
        <v>316</v>
      </c>
      <c r="K8" s="65">
        <v>5.8159999999999998</v>
      </c>
      <c r="L8" s="65">
        <v>13.98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317</v>
      </c>
      <c r="B14" s="67"/>
      <c r="C14" s="67"/>
      <c r="D14" s="67"/>
      <c r="E14" s="67"/>
      <c r="F14" s="67"/>
      <c r="H14" s="67" t="s">
        <v>306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279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303</v>
      </c>
      <c r="C15" s="65" t="s">
        <v>305</v>
      </c>
      <c r="D15" s="65" t="s">
        <v>289</v>
      </c>
      <c r="E15" s="65" t="s">
        <v>314</v>
      </c>
      <c r="F15" s="65" t="s">
        <v>276</v>
      </c>
      <c r="H15" s="65"/>
      <c r="I15" s="65" t="s">
        <v>303</v>
      </c>
      <c r="J15" s="65" t="s">
        <v>305</v>
      </c>
      <c r="K15" s="65" t="s">
        <v>289</v>
      </c>
      <c r="L15" s="65" t="s">
        <v>314</v>
      </c>
      <c r="M15" s="65" t="s">
        <v>276</v>
      </c>
      <c r="O15" s="65"/>
      <c r="P15" s="65" t="s">
        <v>303</v>
      </c>
      <c r="Q15" s="65" t="s">
        <v>305</v>
      </c>
      <c r="R15" s="65" t="s">
        <v>289</v>
      </c>
      <c r="S15" s="65" t="s">
        <v>314</v>
      </c>
      <c r="T15" s="65" t="s">
        <v>276</v>
      </c>
      <c r="V15" s="65"/>
      <c r="W15" s="65" t="s">
        <v>303</v>
      </c>
      <c r="X15" s="65" t="s">
        <v>305</v>
      </c>
      <c r="Y15" s="65" t="s">
        <v>289</v>
      </c>
      <c r="Z15" s="65" t="s">
        <v>314</v>
      </c>
      <c r="AA15" s="65" t="s">
        <v>276</v>
      </c>
    </row>
    <row r="16" spans="1:27" x14ac:dyDescent="0.3">
      <c r="A16" s="65" t="s">
        <v>293</v>
      </c>
      <c r="B16" s="65">
        <v>410</v>
      </c>
      <c r="C16" s="65">
        <v>550</v>
      </c>
      <c r="D16" s="65">
        <v>0</v>
      </c>
      <c r="E16" s="65">
        <v>3000</v>
      </c>
      <c r="F16" s="65">
        <v>1035.317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30.505768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4.2890734999999998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588.09780000000001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337</v>
      </c>
      <c r="I24" s="67"/>
      <c r="J24" s="67"/>
      <c r="K24" s="67"/>
      <c r="L24" s="67"/>
      <c r="M24" s="67"/>
      <c r="O24" s="67" t="s">
        <v>280</v>
      </c>
      <c r="P24" s="67"/>
      <c r="Q24" s="67"/>
      <c r="R24" s="67"/>
      <c r="S24" s="67"/>
      <c r="T24" s="67"/>
      <c r="V24" s="67" t="s">
        <v>338</v>
      </c>
      <c r="W24" s="67"/>
      <c r="X24" s="67"/>
      <c r="Y24" s="67"/>
      <c r="Z24" s="67"/>
      <c r="AA24" s="67"/>
      <c r="AC24" s="67" t="s">
        <v>281</v>
      </c>
      <c r="AD24" s="67"/>
      <c r="AE24" s="67"/>
      <c r="AF24" s="67"/>
      <c r="AG24" s="67"/>
      <c r="AH24" s="67"/>
      <c r="AJ24" s="67" t="s">
        <v>320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294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303</v>
      </c>
      <c r="C25" s="65" t="s">
        <v>305</v>
      </c>
      <c r="D25" s="65" t="s">
        <v>289</v>
      </c>
      <c r="E25" s="65" t="s">
        <v>335</v>
      </c>
      <c r="F25" s="65" t="s">
        <v>276</v>
      </c>
      <c r="H25" s="65"/>
      <c r="I25" s="65" t="s">
        <v>303</v>
      </c>
      <c r="J25" s="65" t="s">
        <v>305</v>
      </c>
      <c r="K25" s="65" t="s">
        <v>289</v>
      </c>
      <c r="L25" s="65" t="s">
        <v>314</v>
      </c>
      <c r="M25" s="65" t="s">
        <v>276</v>
      </c>
      <c r="O25" s="65"/>
      <c r="P25" s="65" t="s">
        <v>303</v>
      </c>
      <c r="Q25" s="65" t="s">
        <v>305</v>
      </c>
      <c r="R25" s="65" t="s">
        <v>289</v>
      </c>
      <c r="S25" s="65" t="s">
        <v>314</v>
      </c>
      <c r="T25" s="65" t="s">
        <v>276</v>
      </c>
      <c r="V25" s="65"/>
      <c r="W25" s="65" t="s">
        <v>303</v>
      </c>
      <c r="X25" s="65" t="s">
        <v>305</v>
      </c>
      <c r="Y25" s="65" t="s">
        <v>289</v>
      </c>
      <c r="Z25" s="65" t="s">
        <v>314</v>
      </c>
      <c r="AA25" s="65" t="s">
        <v>276</v>
      </c>
      <c r="AC25" s="65"/>
      <c r="AD25" s="65" t="s">
        <v>303</v>
      </c>
      <c r="AE25" s="65" t="s">
        <v>305</v>
      </c>
      <c r="AF25" s="65" t="s">
        <v>289</v>
      </c>
      <c r="AG25" s="65" t="s">
        <v>314</v>
      </c>
      <c r="AH25" s="65" t="s">
        <v>276</v>
      </c>
      <c r="AJ25" s="65"/>
      <c r="AK25" s="65" t="s">
        <v>303</v>
      </c>
      <c r="AL25" s="65" t="s">
        <v>305</v>
      </c>
      <c r="AM25" s="65" t="s">
        <v>289</v>
      </c>
      <c r="AN25" s="65" t="s">
        <v>314</v>
      </c>
      <c r="AO25" s="65" t="s">
        <v>276</v>
      </c>
      <c r="AQ25" s="65"/>
      <c r="AR25" s="65" t="s">
        <v>339</v>
      </c>
      <c r="AS25" s="65" t="s">
        <v>334</v>
      </c>
      <c r="AT25" s="65" t="s">
        <v>340</v>
      </c>
      <c r="AU25" s="65" t="s">
        <v>314</v>
      </c>
      <c r="AV25" s="65" t="s">
        <v>276</v>
      </c>
      <c r="AX25" s="65"/>
      <c r="AY25" s="65" t="s">
        <v>303</v>
      </c>
      <c r="AZ25" s="65" t="s">
        <v>334</v>
      </c>
      <c r="BA25" s="65" t="s">
        <v>289</v>
      </c>
      <c r="BB25" s="65" t="s">
        <v>314</v>
      </c>
      <c r="BC25" s="65" t="s">
        <v>276</v>
      </c>
      <c r="BE25" s="65"/>
      <c r="BF25" s="65" t="s">
        <v>303</v>
      </c>
      <c r="BG25" s="65" t="s">
        <v>305</v>
      </c>
      <c r="BH25" s="65" t="s">
        <v>289</v>
      </c>
      <c r="BI25" s="65" t="s">
        <v>314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295.97539999999998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2.2916789999999998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2.0703974000000001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18.309916000000001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2.7724250000000001</v>
      </c>
      <c r="AJ26" s="65" t="s">
        <v>283</v>
      </c>
      <c r="AK26" s="65">
        <v>320</v>
      </c>
      <c r="AL26" s="65">
        <v>400</v>
      </c>
      <c r="AM26" s="65">
        <v>0</v>
      </c>
      <c r="AN26" s="65">
        <v>1000</v>
      </c>
      <c r="AO26" s="65">
        <v>960.19946000000004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13.826326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4.4657106000000004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7.6439029999999999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321</v>
      </c>
      <c r="B34" s="67"/>
      <c r="C34" s="67"/>
      <c r="D34" s="67"/>
      <c r="E34" s="67"/>
      <c r="F34" s="67"/>
      <c r="H34" s="67" t="s">
        <v>295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322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303</v>
      </c>
      <c r="C35" s="65" t="s">
        <v>305</v>
      </c>
      <c r="D35" s="65" t="s">
        <v>289</v>
      </c>
      <c r="E35" s="65" t="s">
        <v>314</v>
      </c>
      <c r="F35" s="65" t="s">
        <v>332</v>
      </c>
      <c r="H35" s="65"/>
      <c r="I35" s="65" t="s">
        <v>303</v>
      </c>
      <c r="J35" s="65" t="s">
        <v>305</v>
      </c>
      <c r="K35" s="65" t="s">
        <v>289</v>
      </c>
      <c r="L35" s="65" t="s">
        <v>314</v>
      </c>
      <c r="M35" s="65" t="s">
        <v>276</v>
      </c>
      <c r="O35" s="65"/>
      <c r="P35" s="65" t="s">
        <v>303</v>
      </c>
      <c r="Q35" s="65" t="s">
        <v>305</v>
      </c>
      <c r="R35" s="65" t="s">
        <v>289</v>
      </c>
      <c r="S35" s="65" t="s">
        <v>335</v>
      </c>
      <c r="T35" s="65" t="s">
        <v>276</v>
      </c>
      <c r="V35" s="65"/>
      <c r="W35" s="65" t="s">
        <v>339</v>
      </c>
      <c r="X35" s="65" t="s">
        <v>305</v>
      </c>
      <c r="Y35" s="65" t="s">
        <v>340</v>
      </c>
      <c r="Z35" s="65" t="s">
        <v>314</v>
      </c>
      <c r="AA35" s="65" t="s">
        <v>276</v>
      </c>
      <c r="AC35" s="65"/>
      <c r="AD35" s="65" t="s">
        <v>303</v>
      </c>
      <c r="AE35" s="65" t="s">
        <v>305</v>
      </c>
      <c r="AF35" s="65" t="s">
        <v>289</v>
      </c>
      <c r="AG35" s="65" t="s">
        <v>314</v>
      </c>
      <c r="AH35" s="65" t="s">
        <v>276</v>
      </c>
      <c r="AJ35" s="65"/>
      <c r="AK35" s="65" t="s">
        <v>303</v>
      </c>
      <c r="AL35" s="65" t="s">
        <v>305</v>
      </c>
      <c r="AM35" s="65" t="s">
        <v>289</v>
      </c>
      <c r="AN35" s="65" t="s">
        <v>314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810.51715000000002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1379.5211999999999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6141.6283999999996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5426.4440000000004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254.15663000000001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230.9443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296</v>
      </c>
      <c r="B44" s="67"/>
      <c r="C44" s="67"/>
      <c r="D44" s="67"/>
      <c r="E44" s="67"/>
      <c r="F44" s="67"/>
      <c r="H44" s="67" t="s">
        <v>308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301</v>
      </c>
      <c r="W44" s="67"/>
      <c r="X44" s="67"/>
      <c r="Y44" s="67"/>
      <c r="Z44" s="67"/>
      <c r="AA44" s="67"/>
      <c r="AC44" s="67" t="s">
        <v>309</v>
      </c>
      <c r="AD44" s="67"/>
      <c r="AE44" s="67"/>
      <c r="AF44" s="67"/>
      <c r="AG44" s="67"/>
      <c r="AH44" s="67"/>
      <c r="AJ44" s="67" t="s">
        <v>297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303</v>
      </c>
      <c r="C45" s="65" t="s">
        <v>334</v>
      </c>
      <c r="D45" s="65" t="s">
        <v>289</v>
      </c>
      <c r="E45" s="65" t="s">
        <v>314</v>
      </c>
      <c r="F45" s="65" t="s">
        <v>276</v>
      </c>
      <c r="H45" s="65"/>
      <c r="I45" s="65" t="s">
        <v>303</v>
      </c>
      <c r="J45" s="65" t="s">
        <v>305</v>
      </c>
      <c r="K45" s="65" t="s">
        <v>289</v>
      </c>
      <c r="L45" s="65" t="s">
        <v>314</v>
      </c>
      <c r="M45" s="65" t="s">
        <v>276</v>
      </c>
      <c r="O45" s="65"/>
      <c r="P45" s="65" t="s">
        <v>303</v>
      </c>
      <c r="Q45" s="65" t="s">
        <v>305</v>
      </c>
      <c r="R45" s="65" t="s">
        <v>289</v>
      </c>
      <c r="S45" s="65" t="s">
        <v>335</v>
      </c>
      <c r="T45" s="65" t="s">
        <v>276</v>
      </c>
      <c r="V45" s="65"/>
      <c r="W45" s="65" t="s">
        <v>303</v>
      </c>
      <c r="X45" s="65" t="s">
        <v>305</v>
      </c>
      <c r="Y45" s="65" t="s">
        <v>289</v>
      </c>
      <c r="Z45" s="65" t="s">
        <v>314</v>
      </c>
      <c r="AA45" s="65" t="s">
        <v>276</v>
      </c>
      <c r="AC45" s="65"/>
      <c r="AD45" s="65" t="s">
        <v>303</v>
      </c>
      <c r="AE45" s="65" t="s">
        <v>305</v>
      </c>
      <c r="AF45" s="65" t="s">
        <v>289</v>
      </c>
      <c r="AG45" s="65" t="s">
        <v>314</v>
      </c>
      <c r="AH45" s="65" t="s">
        <v>276</v>
      </c>
      <c r="AJ45" s="65"/>
      <c r="AK45" s="65" t="s">
        <v>303</v>
      </c>
      <c r="AL45" s="65" t="s">
        <v>305</v>
      </c>
      <c r="AM45" s="65" t="s">
        <v>289</v>
      </c>
      <c r="AN45" s="65" t="s">
        <v>314</v>
      </c>
      <c r="AO45" s="65" t="s">
        <v>276</v>
      </c>
      <c r="AQ45" s="65"/>
      <c r="AR45" s="65" t="s">
        <v>303</v>
      </c>
      <c r="AS45" s="65" t="s">
        <v>305</v>
      </c>
      <c r="AT45" s="65" t="s">
        <v>340</v>
      </c>
      <c r="AU45" s="65" t="s">
        <v>314</v>
      </c>
      <c r="AV45" s="65" t="s">
        <v>276</v>
      </c>
      <c r="AX45" s="65"/>
      <c r="AY45" s="65" t="s">
        <v>303</v>
      </c>
      <c r="AZ45" s="65" t="s">
        <v>305</v>
      </c>
      <c r="BA45" s="65" t="s">
        <v>289</v>
      </c>
      <c r="BB45" s="65" t="s">
        <v>314</v>
      </c>
      <c r="BC45" s="65" t="s">
        <v>276</v>
      </c>
      <c r="BE45" s="65"/>
      <c r="BF45" s="65" t="s">
        <v>303</v>
      </c>
      <c r="BG45" s="65" t="s">
        <v>305</v>
      </c>
      <c r="BH45" s="65" t="s">
        <v>289</v>
      </c>
      <c r="BI45" s="65" t="s">
        <v>314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24.055658000000001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12.036174000000001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1261.6565000000001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3.6057542999999997E-2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3.6760107999999998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261.57029999999997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63.700369999999999</v>
      </c>
      <c r="AX46" s="65" t="s">
        <v>325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310</v>
      </c>
      <c r="D2" s="61">
        <v>66</v>
      </c>
      <c r="E2" s="61">
        <v>1907.3811000000001</v>
      </c>
      <c r="F2" s="61">
        <v>298.07445999999999</v>
      </c>
      <c r="G2" s="61">
        <v>57.401725999999996</v>
      </c>
      <c r="H2" s="61">
        <v>42.35454</v>
      </c>
      <c r="I2" s="61">
        <v>15.047186</v>
      </c>
      <c r="J2" s="61">
        <v>70.197950000000006</v>
      </c>
      <c r="K2" s="61">
        <v>43.896484000000001</v>
      </c>
      <c r="L2" s="61">
        <v>26.301468</v>
      </c>
      <c r="M2" s="61">
        <v>45.093285000000002</v>
      </c>
      <c r="N2" s="61">
        <v>4.5495219999999996</v>
      </c>
      <c r="O2" s="61">
        <v>25.16976</v>
      </c>
      <c r="P2" s="61">
        <v>1984.1304</v>
      </c>
      <c r="Q2" s="61">
        <v>34.130671999999997</v>
      </c>
      <c r="R2" s="61">
        <v>1035.317</v>
      </c>
      <c r="S2" s="61">
        <v>148.54083</v>
      </c>
      <c r="T2" s="61">
        <v>10641.31</v>
      </c>
      <c r="U2" s="61">
        <v>4.2890734999999998</v>
      </c>
      <c r="V2" s="61">
        <v>30.505768</v>
      </c>
      <c r="W2" s="61">
        <v>588.09780000000001</v>
      </c>
      <c r="X2" s="61">
        <v>295.97539999999998</v>
      </c>
      <c r="Y2" s="61">
        <v>2.2916789999999998</v>
      </c>
      <c r="Z2" s="61">
        <v>2.0703974000000001</v>
      </c>
      <c r="AA2" s="61">
        <v>18.309916000000001</v>
      </c>
      <c r="AB2" s="61">
        <v>2.7724250000000001</v>
      </c>
      <c r="AC2" s="61">
        <v>960.19946000000004</v>
      </c>
      <c r="AD2" s="61">
        <v>13.826326</v>
      </c>
      <c r="AE2" s="61">
        <v>4.4657106000000004</v>
      </c>
      <c r="AF2" s="61">
        <v>7.6439029999999999</v>
      </c>
      <c r="AG2" s="61">
        <v>810.51715000000002</v>
      </c>
      <c r="AH2" s="61">
        <v>494.14508000000001</v>
      </c>
      <c r="AI2" s="61">
        <v>316.37209999999999</v>
      </c>
      <c r="AJ2" s="61">
        <v>1379.5211999999999</v>
      </c>
      <c r="AK2" s="61">
        <v>6141.6283999999996</v>
      </c>
      <c r="AL2" s="61">
        <v>254.15663000000001</v>
      </c>
      <c r="AM2" s="61">
        <v>5426.4440000000004</v>
      </c>
      <c r="AN2" s="61">
        <v>230.9443</v>
      </c>
      <c r="AO2" s="61">
        <v>24.055658000000001</v>
      </c>
      <c r="AP2" s="61">
        <v>20.858073999999998</v>
      </c>
      <c r="AQ2" s="61">
        <v>3.1975837</v>
      </c>
      <c r="AR2" s="61">
        <v>12.036174000000001</v>
      </c>
      <c r="AS2" s="61">
        <v>1261.6565000000001</v>
      </c>
      <c r="AT2" s="61">
        <v>3.6057542999999997E-2</v>
      </c>
      <c r="AU2" s="61">
        <v>3.6760107999999998</v>
      </c>
      <c r="AV2" s="61">
        <v>261.57029999999997</v>
      </c>
      <c r="AW2" s="61">
        <v>63.700369999999999</v>
      </c>
      <c r="AX2" s="61">
        <v>0.44630124999999998</v>
      </c>
      <c r="AY2" s="61">
        <v>1.0693368000000001</v>
      </c>
      <c r="AZ2" s="61">
        <v>336.8021</v>
      </c>
      <c r="BA2" s="61">
        <v>50.437686999999997</v>
      </c>
      <c r="BB2" s="61">
        <v>12.955660999999999</v>
      </c>
      <c r="BC2" s="61">
        <v>16.153373999999999</v>
      </c>
      <c r="BD2" s="61">
        <v>21.281383999999999</v>
      </c>
      <c r="BE2" s="61">
        <v>1.2310753999999999</v>
      </c>
      <c r="BF2" s="61">
        <v>7.3395944000000002</v>
      </c>
      <c r="BG2" s="61">
        <v>1.3877448000000001E-2</v>
      </c>
      <c r="BH2" s="61">
        <v>4.2726307999999998E-2</v>
      </c>
      <c r="BI2" s="61">
        <v>3.2177914000000002E-2</v>
      </c>
      <c r="BJ2" s="61">
        <v>0.11536815</v>
      </c>
      <c r="BK2" s="61">
        <v>1.067496E-3</v>
      </c>
      <c r="BL2" s="61">
        <v>0.35547075</v>
      </c>
      <c r="BM2" s="61">
        <v>3.2270956000000002</v>
      </c>
      <c r="BN2" s="61">
        <v>0.90441930000000004</v>
      </c>
      <c r="BO2" s="61">
        <v>51.880299999999998</v>
      </c>
      <c r="BP2" s="61">
        <v>8.8012920000000001</v>
      </c>
      <c r="BQ2" s="61">
        <v>18.532924999999999</v>
      </c>
      <c r="BR2" s="61">
        <v>66.449299999999994</v>
      </c>
      <c r="BS2" s="61">
        <v>28.298839999999998</v>
      </c>
      <c r="BT2" s="61">
        <v>10.309889999999999</v>
      </c>
      <c r="BU2" s="61">
        <v>0.52017709999999995</v>
      </c>
      <c r="BV2" s="61">
        <v>5.3218580000000001E-2</v>
      </c>
      <c r="BW2" s="61">
        <v>0.74414239999999998</v>
      </c>
      <c r="BX2" s="61">
        <v>1.0136619</v>
      </c>
      <c r="BY2" s="61">
        <v>0.12482180399999999</v>
      </c>
      <c r="BZ2" s="61">
        <v>2.0339823999999999E-3</v>
      </c>
      <c r="CA2" s="61">
        <v>1.0241754000000001</v>
      </c>
      <c r="CB2" s="61">
        <v>3.2884064999999997E-2</v>
      </c>
      <c r="CC2" s="61">
        <v>0.18085344</v>
      </c>
      <c r="CD2" s="61">
        <v>0.82364804000000003</v>
      </c>
      <c r="CE2" s="61">
        <v>0.12982379999999999</v>
      </c>
      <c r="CF2" s="61">
        <v>0.22009912000000001</v>
      </c>
      <c r="CG2" s="61">
        <v>0</v>
      </c>
      <c r="CH2" s="61">
        <v>1.8618466E-2</v>
      </c>
      <c r="CI2" s="61">
        <v>3.8623201999999999E-8</v>
      </c>
      <c r="CJ2" s="61">
        <v>1.9106057999999999</v>
      </c>
      <c r="CK2" s="61">
        <v>2.1106726999999999E-2</v>
      </c>
      <c r="CL2" s="61">
        <v>4.1952467000000002</v>
      </c>
      <c r="CM2" s="61">
        <v>2.7645059999999999</v>
      </c>
      <c r="CN2" s="61">
        <v>1959.9011</v>
      </c>
      <c r="CO2" s="61">
        <v>3533.6689999999999</v>
      </c>
      <c r="CP2" s="61">
        <v>2629.8870000000002</v>
      </c>
      <c r="CQ2" s="61">
        <v>757.56309999999996</v>
      </c>
      <c r="CR2" s="61">
        <v>417.16467</v>
      </c>
      <c r="CS2" s="61">
        <v>251.57419999999999</v>
      </c>
      <c r="CT2" s="61">
        <v>2047.0371</v>
      </c>
      <c r="CU2" s="61">
        <v>1466.6882000000001</v>
      </c>
      <c r="CV2" s="61">
        <v>791.35046</v>
      </c>
      <c r="CW2" s="61">
        <v>1727.5863999999999</v>
      </c>
      <c r="CX2" s="61">
        <v>517.01570000000004</v>
      </c>
      <c r="CY2" s="61">
        <v>2274.7559999999999</v>
      </c>
      <c r="CZ2" s="61">
        <v>1349.6594</v>
      </c>
      <c r="DA2" s="61">
        <v>3414.8186000000001</v>
      </c>
      <c r="DB2" s="61">
        <v>2602.221</v>
      </c>
      <c r="DC2" s="61">
        <v>5529.3639999999996</v>
      </c>
      <c r="DD2" s="61">
        <v>8429.6080000000002</v>
      </c>
      <c r="DE2" s="61">
        <v>1772.7666999999999</v>
      </c>
      <c r="DF2" s="61">
        <v>2799.1895</v>
      </c>
      <c r="DG2" s="61">
        <v>2013.6442999999999</v>
      </c>
      <c r="DH2" s="61">
        <v>96.688770000000005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50.437686999999997</v>
      </c>
      <c r="B6">
        <f>BB2</f>
        <v>12.955660999999999</v>
      </c>
      <c r="C6">
        <f>BC2</f>
        <v>16.153373999999999</v>
      </c>
      <c r="D6">
        <f>BD2</f>
        <v>21.281383999999999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24" sqref="F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20276</v>
      </c>
      <c r="C2" s="56">
        <f ca="1">YEAR(TODAY())-YEAR(B2)+IF(TODAY()&gt;=DATE(YEAR(TODAY()),MONTH(B2),DAY(B2)),0,-1)</f>
        <v>66</v>
      </c>
      <c r="E2" s="52">
        <v>160</v>
      </c>
      <c r="F2" s="53" t="s">
        <v>275</v>
      </c>
      <c r="G2" s="52">
        <v>47.4</v>
      </c>
      <c r="H2" s="51" t="s">
        <v>40</v>
      </c>
      <c r="I2" s="72">
        <f>ROUND(G3/E3^2,1)</f>
        <v>18.5</v>
      </c>
    </row>
    <row r="3" spans="1:9" x14ac:dyDescent="0.3">
      <c r="E3" s="51">
        <f>E2/100</f>
        <v>1.6</v>
      </c>
      <c r="F3" s="51" t="s">
        <v>39</v>
      </c>
      <c r="G3" s="51">
        <f>G2</f>
        <v>47.4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고기숙, ID : H1900963)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03일 13:37:38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47.4</v>
      </c>
      <c r="N12" s="118"/>
      <c r="O12" s="113" t="s">
        <v>270</v>
      </c>
      <c r="P12" s="107"/>
      <c r="Q12" s="90">
        <f>'개인정보 및 신체계측 입력'!I2</f>
        <v>18.5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고기숙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70.024000000000001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13.484999999999999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16.491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</v>
      </c>
      <c r="L72" s="36" t="s">
        <v>52</v>
      </c>
      <c r="M72" s="36">
        <f>ROUND('DRIs DATA'!K8,1)</f>
        <v>5.8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138.04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254.21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295.98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184.83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101.31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409.44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240.56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2021-11-03T04:43:52Z</dcterms:modified>
</cp:coreProperties>
</file>