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<sst xmlns="http://schemas.openxmlformats.org/spreadsheetml/2006/main" count="692" uniqueCount="337">
  <si>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</si>
  <si>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</si>
  <si>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</si>
  <si>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</si>
  <si>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</si>
  <si>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</si>
  <si>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</si>
  <si>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</si>
  <si>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</si>
  <si>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</si>
  <si>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</si>
  <si>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</si>
  <si>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</si>
  <si>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</si>
  <si>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</si>
  <si>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</si>
  <si>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</si>
  <si>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</si>
  <si>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</si>
  <si>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</si>
  <si>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</si>
  <si>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</si>
  <si>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</si>
  <si>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</si>
  <si>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</si>
  <si>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</si>
  <si>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</si>
  <si>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</si>
  <si>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</si>
  <si>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</si>
  <si>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</si>
  <si>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</si>
  <si>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</si>
  <si>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</si>
  <si>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</si>
  <si>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</si>
  <si>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</si>
  <si>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</si>
  <si>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</si>
  <si>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</si>
  <si>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</si>
  <si>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</si>
  <si>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</si>
  <si>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</si>
  <si>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</si>
  <si>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</si>
  <si>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</si>
  <si>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</si>
  <si>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</si>
  <si>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</si>
  <si>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</si>
  <si>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</si>
  <si>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</si>
  <si>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</si>
  <si>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</si>
  <si>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</si>
  <si>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</si>
  <si>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</si>
  <si>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</si>
  <si>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</si>
  <si>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</si>
  <si>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</si>
  <si>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</si>
  <si>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</si>
  <si>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</si>
  <si>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</si>
  <si>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</si>
  <si>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</si>
  <si>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</si>
  <si>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</si>
  <si>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</si>
  <si>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</si>
  <si>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</si>
  <si>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</si>
  <si>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</si>
  <si>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</si>
  <si>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</si>
  <si>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</si>
  <si>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</si>
  <si>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</si>
  <si>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</si>
  <si>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</si>
  <si>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</si>
  <si>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</si>
  <si>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</si>
  <si>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</si>
  <si>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</si>
  <si>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</si>
  <si>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</si>
  <si>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</si>
  <si>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</si>
  <si>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</si>
  <si>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</si>
  <si>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</si>
  <si>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</si>
  <si>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</si>
  <si>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</si>
  <si>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</si>
  <si>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</si>
  <si>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</si>
  <si>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</si>
  <si>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</si>
  <si>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</si>
  <si>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</si>
  <si>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</si>
  <si>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</si>
  <si>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</si>
  <si>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</si>
  <si>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</si>
  <si>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</si>
  <si>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</si>
  <si>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</si>
  <si>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</si>
  <si>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</si>
  <si>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</si>
  <si>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</si>
  <si>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</si>
  <si>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</si>
  <si>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</si>
  <si>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</si>
  <si>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</si>
  <si>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</si>
  <si>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</si>
  <si>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</si>
  <si>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</si>
  <si>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</si>
  <si>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</si>
  <si>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</si>
  <si>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</si>
  <si>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</si>
  <si>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</si>
  <si>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</si>
  <si>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</si>
  <si>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</si>
  <si>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</si>
  <si>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</si>
  <si>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</si>
  <si>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</si>
  <si>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</si>
  <si>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</si>
  <si>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</si>
  <si>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</si>
  <si>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</si>
  <si>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</si>
  <si>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</si>
  <si>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</si>
  <si>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</si>
  <si>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</si>
  <si>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</si>
  <si>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</si>
  <si>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</si>
  <si>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</si>
  <si>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</si>
  <si>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</si>
  <si>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</si>
  <si>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</si>
  <si>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</si>
  <si>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</si>
  <si>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</si>
  <si>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</si>
  <si>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</si>
  <si>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</si>
  <si>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</si>
  <si>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</si>
  <si>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</si>
  <si>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</si>
  <si>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</si>
  <si>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</si>
  <si>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</si>
  <si>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</si>
  <si>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</si>
  <si>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</si>
  <si>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</si>
  <si>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</si>
  <si>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</si>
  <si>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</si>
  <si>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</si>
  <si>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</si>
  <si>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</si>
  <si>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</si>
  <si>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</si>
  <si>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</si>
  <si>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</si>
  <si>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</si>
  <si>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</si>
  <si>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</si>
  <si>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</si>
  <si>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</si>
  <si>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</si>
  <si>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</si>
  <si>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</si>
  <si>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</si>
  <si>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</si>
  <si>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</si>
  <si>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</si>
  <si>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</si>
  <si>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</si>
  <si>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</si>
  <si>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</si>
  <si>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</si>
  <si>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</si>
  <si>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</si>
  <si>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</si>
  <si>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</si>
  <si>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</si>
  <si>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</si>
  <si>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</si>
  <si>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</si>
  <si>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</si>
  <si>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</si>
  <si>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</si>
  <si>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</si>
  <si>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</si>
  <si>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</si>
  <si>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</si>
  <si>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</si>
  <si>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</si>
  <si>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</si>
  <si>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</si>
  <si>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</si>
  <si>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</si>
  <si>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</si>
  <si>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</si>
  <si>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</si>
  <si>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</si>
  <si>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</si>
  <si>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</si>
  <si>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</si>
  <si>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</si>
  <si>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</si>
  <si>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</si>
  <si>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</si>
  <si>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</si>
  <si>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</si>
  <si>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</si>
  <si>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</si>
  <si>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</si>
  <si>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</si>
  <si>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</si>
  <si>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</si>
  <si>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</si>
  <si>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</si>
  <si>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</si>
  <si>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</si>
  <si>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</si>
  <si>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</si>
  <si>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</si>
  <si>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</si>
  <si>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</si>
  <si>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</si>
  <si>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</si>
  <si>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</si>
  <si>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</si>
  <si>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</si>
  <si>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</si>
  <si>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</si>
  <si>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</si>
  <si>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</si>
  <si>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</si>
  <si>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</si>
  <si>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</si>
  <si>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</si>
  <si>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</si>
  <si>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</si>
  <si>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</si>
  <si>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</si>
  <si>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</si>
  <si>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</si>
  <si>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</si>
  <si>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</si>
  <si>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</si>
  <si>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</si>
  <si>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</si>
  <si>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</si>
  <si>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</si>
  <si>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</si>
  <si>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</si>
  <si>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</si>
  <si>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</si>
  <si>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</si>
  <si>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</si>
  <si>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</si>
  <si>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</si>
  <si>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</si>
  <si>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</si>
  <si>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</si>
  <si>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</si>
  <si>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</si>
  <si>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</si>
  <si>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</si>
  <si>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</si>
  <si>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</si>
  <si>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</si>
  <si>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</si>
  <si>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</si>
  <si>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</si>
  <si>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</si>
  <si>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</si>
  <si>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</si>
  <si>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</si>
  <si>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</si>
  <si>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</si>
  <si>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</si>
  <si>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</si>
  <si>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</si>
  <si>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</si>
  <si>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</si>
  <si>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</si>
  <si>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</si>
  <si>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</si>
  <si>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</si>
  <si>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</si>
  <si>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</si>
  <si>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</si>
  <si>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</si>
  <si>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</si>
  <si>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</si>
  <si>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</si>
  <si>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</si>
  <si>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</si>
  <si>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</si>
  <si>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</si>
  <si>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</si>
  <si>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</si>
  <si>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</si>
  <si>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</si>
  <si>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</si>
  <si>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</si>
  <si>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</si>
  <si>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</si>
  <si>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</si>
  <si>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지용성 비타민</t>
    <phoneticPr fontId="1" type="noConversion"/>
  </si>
  <si>
    <t>엽산</t>
    <phoneticPr fontId="1" type="noConversion"/>
  </si>
  <si>
    <t>(설문지 : FFQ 95문항 설문지, 사용자 : 임재희, ID : H1900970)</t>
  </si>
  <si>
    <t>2021년 11월 09일 14:41:14</t>
  </si>
  <si>
    <t>H1900970</t>
  </si>
  <si>
    <t>임재희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</si>
</sst>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25.454806999999999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2896"/>
        <c:axId val="616890936"/>
      </c:barChart>
      <c:catAx>
        <c:axId val="6168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0936"/>
        <c:crosses val="autoZero"/>
        <c:auto val="1"/>
        <c:lblAlgn val="ctr"/>
        <c:lblOffset val="100"/>
        <c:noMultiLvlLbl val="0"/>
      </c:catAx>
      <c:valAx>
        <c:axId val="6168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1.3144981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6816"/>
        <c:axId val="616897600"/>
      </c:barChart>
      <c:catAx>
        <c:axId val="616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600"/>
        <c:crosses val="autoZero"/>
        <c:auto val="1"/>
        <c:lblAlgn val="ctr"/>
        <c:lblOffset val="100"/>
        <c:noMultiLvlLbl val="0"/>
      </c:catAx>
      <c:valAx>
        <c:axId val="6168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5.1820836000000003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5248"/>
        <c:axId val="616895640"/>
      </c:barChart>
      <c:catAx>
        <c:axId val="6168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5640"/>
        <c:crosses val="autoZero"/>
        <c:auto val="1"/>
        <c:lblAlgn val="ctr"/>
        <c:lblOffset val="100"/>
        <c:noMultiLvlLbl val="0"/>
      </c:catAx>
      <c:valAx>
        <c:axId val="61689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535.14795000000004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17344"/>
        <c:axId val="603317472"/>
      </c:barChart>
      <c:catAx>
        <c:axId val="533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472"/>
        <c:crosses val="autoZero"/>
        <c:auto val="1"/>
        <c:lblAlgn val="ctr"/>
        <c:lblOffset val="100"/>
        <c:noMultiLvlLbl val="0"/>
      </c:catAx>
      <c:valAx>
        <c:axId val="60331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1378.6262999999999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120"/>
        <c:axId val="603313160"/>
      </c:barChart>
      <c:catAx>
        <c:axId val="6033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160"/>
        <c:crosses val="autoZero"/>
        <c:auto val="1"/>
        <c:lblAlgn val="ctr"/>
        <c:lblOffset val="100"/>
        <c:noMultiLvlLbl val="0"/>
      </c:catAx>
      <c:valAx>
        <c:axId val="603313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145.91970000000001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904"/>
        <c:axId val="603312376"/>
      </c:barChart>
      <c:catAx>
        <c:axId val="603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376"/>
        <c:crosses val="autoZero"/>
        <c:auto val="1"/>
        <c:lblAlgn val="ctr"/>
        <c:lblOffset val="100"/>
        <c:noMultiLvlLbl val="0"/>
      </c:catAx>
      <c:valAx>
        <c:axId val="60331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55.986874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3944"/>
        <c:axId val="603313552"/>
      </c:barChart>
      <c:catAx>
        <c:axId val="6033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552"/>
        <c:crosses val="autoZero"/>
        <c:auto val="1"/>
        <c:lblAlgn val="ctr"/>
        <c:lblOffset val="100"/>
        <c:noMultiLvlLbl val="0"/>
      </c:catAx>
      <c:valAx>
        <c:axId val="60331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4.4522680000000001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512"/>
        <c:axId val="603312768"/>
      </c:barChart>
      <c:catAx>
        <c:axId val="60331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768"/>
        <c:crosses val="autoZero"/>
        <c:auto val="1"/>
        <c:lblAlgn val="ctr"/>
        <c:lblOffset val="100"/>
        <c:noMultiLvlLbl val="0"/>
      </c:catAx>
      <c:valAx>
        <c:axId val="6033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397.45740000000001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9040"/>
        <c:axId val="603317864"/>
      </c:barChart>
      <c:catAx>
        <c:axId val="6033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864"/>
        <c:crosses val="autoZero"/>
        <c:auto val="1"/>
        <c:lblAlgn val="ctr"/>
        <c:lblOffset val="100"/>
        <c:noMultiLvlLbl val="0"/>
      </c:catAx>
      <c:valAx>
        <c:axId val="6033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3.4154660000000003E-2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6688"/>
        <c:axId val="603318256"/>
      </c:barChart>
      <c:catAx>
        <c:axId val="6033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8256"/>
        <c:crosses val="autoZero"/>
        <c:auto val="1"/>
        <c:lblAlgn val="ctr"/>
        <c:lblOffset val="100"/>
        <c:noMultiLvlLbl val="0"/>
      </c:catAx>
      <c:valAx>
        <c:axId val="6033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1.5865159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880"/>
        <c:axId val="603405840"/>
      </c:barChart>
      <c:catAx>
        <c:axId val="6034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5840"/>
        <c:crosses val="autoZero"/>
        <c:auto val="1"/>
        <c:lblAlgn val="ctr"/>
        <c:lblOffset val="100"/>
        <c:noMultiLvlLbl val="0"/>
      </c:catAx>
      <c:valAx>
        <c:axId val="60340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9.6171579999999999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584"/>
        <c:axId val="616885448"/>
      </c:barChart>
      <c:catAx>
        <c:axId val="6168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448"/>
        <c:crosses val="autoZero"/>
        <c:auto val="1"/>
        <c:lblAlgn val="ctr"/>
        <c:lblOffset val="100"/>
        <c:noMultiLvlLbl val="0"/>
      </c:catAx>
      <c:valAx>
        <c:axId val="61688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76.925839999999994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6232"/>
        <c:axId val="603404272"/>
      </c:barChart>
      <c:catAx>
        <c:axId val="6034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4272"/>
        <c:crosses val="autoZero"/>
        <c:auto val="1"/>
        <c:lblAlgn val="ctr"/>
        <c:lblOffset val="100"/>
        <c:noMultiLvlLbl val="0"/>
      </c:catAx>
      <c:valAx>
        <c:axId val="6034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29.524612000000001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528"/>
        <c:axId val="603399176"/>
      </c:barChart>
      <c:catAx>
        <c:axId val="6034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9176"/>
        <c:crosses val="autoZero"/>
        <c:auto val="1"/>
        <c:lblAlgn val="ctr"/>
        <c:lblOffset val="100"/>
        <c:noMultiLvlLbl val="0"/>
      </c:catAx>
      <c:valAx>
        <c:axId val="603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3.3149999999999999</c:v>
                </c:pt>
                <c:pt idx="1">
                  <c:v>8.1489999999999991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5056"/>
        <c:axId val="603403096"/>
      </c:barChart>
      <c:catAx>
        <c:axId val="6034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3096"/>
        <c:crosses val="autoZero"/>
        <c:auto val="1"/>
        <c:lblAlgn val="ctr"/>
        <c:lblOffset val="100"/>
        <c:noMultiLvlLbl val="0"/>
      </c:catAx>
      <c:valAx>
        <c:axId val="6034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5.8349023000000004</c:v>
                </c:pt>
                <c:pt idx="1">
                  <c:v>4.8353514999999998</c:v>
                </c:pt>
                <c:pt idx="2">
                  <c:v>5.2837515000000002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167.4265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0744"/>
        <c:axId val="603398392"/>
      </c:barChart>
      <c:catAx>
        <c:axId val="60340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8392"/>
        <c:crosses val="autoZero"/>
        <c:auto val="1"/>
        <c:lblAlgn val="ctr"/>
        <c:lblOffset val="100"/>
        <c:noMultiLvlLbl val="0"/>
      </c:catAx>
      <c:valAx>
        <c:axId val="6033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6.2695790000000002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9568"/>
        <c:axId val="603407408"/>
      </c:barChart>
      <c:catAx>
        <c:axId val="6033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408"/>
        <c:crosses val="autoZero"/>
        <c:auto val="1"/>
        <c:lblAlgn val="ctr"/>
        <c:lblOffset val="100"/>
        <c:noMultiLvlLbl val="0"/>
      </c:catAx>
      <c:valAx>
        <c:axId val="60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79.322999999999993</c:v>
                </c:pt>
                <c:pt idx="1">
                  <c:v>7.3609999999999998</c:v>
                </c:pt>
                <c:pt idx="2">
                  <c:v>13.316000000000001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0352"/>
        <c:axId val="603409368"/>
      </c:barChart>
      <c:catAx>
        <c:axId val="6034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368"/>
        <c:crosses val="autoZero"/>
        <c:auto val="1"/>
        <c:lblAlgn val="ctr"/>
        <c:lblOffset val="100"/>
        <c:noMultiLvlLbl val="0"/>
      </c:catAx>
      <c:valAx>
        <c:axId val="6034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869.97900000000004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488"/>
        <c:axId val="603407800"/>
      </c:barChart>
      <c:catAx>
        <c:axId val="6034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800"/>
        <c:crosses val="autoZero"/>
        <c:auto val="1"/>
        <c:lblAlgn val="ctr"/>
        <c:lblOffset val="100"/>
        <c:noMultiLvlLbl val="0"/>
      </c:catAx>
      <c:valAx>
        <c:axId val="60340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77.37182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920"/>
        <c:axId val="603408192"/>
      </c:barChart>
      <c:catAx>
        <c:axId val="6034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8192"/>
        <c:crosses val="autoZero"/>
        <c:auto val="1"/>
        <c:lblAlgn val="ctr"/>
        <c:lblOffset val="100"/>
        <c:noMultiLvlLbl val="0"/>
      </c:catAx>
      <c:valAx>
        <c:axId val="6034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253.35607999999999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2312"/>
        <c:axId val="603409760"/>
      </c:barChart>
      <c:catAx>
        <c:axId val="6034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760"/>
        <c:crosses val="autoZero"/>
        <c:auto val="1"/>
        <c:lblAlgn val="ctr"/>
        <c:lblOffset val="100"/>
        <c:noMultiLvlLbl val="0"/>
      </c:catAx>
      <c:valAx>
        <c:axId val="60340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1.9068502000000001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3096"/>
        <c:axId val="616884272"/>
      </c:barChart>
      <c:catAx>
        <c:axId val="6168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272"/>
        <c:crosses val="autoZero"/>
        <c:auto val="1"/>
        <c:lblAlgn val="ctr"/>
        <c:lblOffset val="100"/>
        <c:noMultiLvlLbl val="0"/>
      </c:catAx>
      <c:valAx>
        <c:axId val="6168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1168.3335999999999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8000"/>
        <c:axId val="603411328"/>
      </c:barChart>
      <c:catAx>
        <c:axId val="603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1328"/>
        <c:crosses val="autoZero"/>
        <c:auto val="1"/>
        <c:lblAlgn val="ctr"/>
        <c:lblOffset val="100"/>
        <c:noMultiLvlLbl val="0"/>
      </c:catAx>
      <c:valAx>
        <c:axId val="6034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4.8368415999999996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288"/>
        <c:axId val="603410544"/>
      </c:barChart>
      <c:catAx>
        <c:axId val="60341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544"/>
        <c:crosses val="autoZero"/>
        <c:auto val="1"/>
        <c:lblAlgn val="ctr"/>
        <c:lblOffset val="100"/>
        <c:noMultiLvlLbl val="0"/>
      </c:catAx>
      <c:valAx>
        <c:axId val="6034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0.74380100000000005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680"/>
        <c:axId val="603410936"/>
      </c:barChart>
      <c:catAx>
        <c:axId val="603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936"/>
        <c:crosses val="autoZero"/>
        <c:auto val="1"/>
        <c:lblAlgn val="ctr"/>
        <c:lblOffset val="100"/>
        <c:noMultiLvlLbl val="0"/>
      </c:catAx>
      <c:valAx>
        <c:axId val="60341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68.919920000000005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3288"/>
        <c:axId val="616884664"/>
      </c:barChart>
      <c:catAx>
        <c:axId val="6168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664"/>
        <c:crosses val="autoZero"/>
        <c:auto val="1"/>
        <c:lblAlgn val="ctr"/>
        <c:lblOffset val="100"/>
        <c:noMultiLvlLbl val="0"/>
      </c:catAx>
      <c:valAx>
        <c:axId val="6168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0.56466669999999997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2704"/>
        <c:axId val="616885840"/>
      </c:barChart>
      <c:catAx>
        <c:axId val="6168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840"/>
        <c:crosses val="autoZero"/>
        <c:auto val="1"/>
        <c:lblAlgn val="ctr"/>
        <c:lblOffset val="100"/>
        <c:noMultiLvlLbl val="0"/>
      </c:catAx>
      <c:valAx>
        <c:axId val="61688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6.0368149999999998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7800"/>
        <c:axId val="616893680"/>
      </c:barChart>
      <c:catAx>
        <c:axId val="6168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3680"/>
        <c:crosses val="autoZero"/>
        <c:auto val="1"/>
        <c:lblAlgn val="ctr"/>
        <c:lblOffset val="100"/>
        <c:noMultiLvlLbl val="0"/>
      </c:catAx>
      <c:valAx>
        <c:axId val="6168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0.74380100000000005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976"/>
        <c:axId val="616889368"/>
      </c:barChart>
      <c:catAx>
        <c:axId val="6168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9368"/>
        <c:crosses val="autoZero"/>
        <c:auto val="1"/>
        <c:lblAlgn val="ctr"/>
        <c:lblOffset val="100"/>
        <c:noMultiLvlLbl val="0"/>
      </c:catAx>
      <c:valAx>
        <c:axId val="6168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178.0376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4072"/>
        <c:axId val="616894464"/>
      </c:barChart>
      <c:catAx>
        <c:axId val="6168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4464"/>
        <c:crosses val="autoZero"/>
        <c:auto val="1"/>
        <c:lblAlgn val="ctr"/>
        <c:lblOffset val="100"/>
        <c:noMultiLvlLbl val="0"/>
      </c:catAx>
      <c:valAx>
        <c:axId val="6168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2.0627170000000001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7208"/>
        <c:axId val="616897992"/>
      </c:barChart>
      <c:catAx>
        <c:axId val="6168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992"/>
        <c:crosses val="autoZero"/>
        <c:auto val="1"/>
        <c:lblAlgn val="ctr"/>
        <c:lblOffset val="100"/>
        <c:noMultiLvlLbl val="0"/>
      </c:catAx>
      <c:valAx>
        <c:axId val="6168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임재희, ID : H1900970)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09일 14:41:14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869.97900000000004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25.454806999999999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9.6171579999999999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79.322999999999993</v>
      </c>
      <c r="G8" s="59">
        <f>'DRIs DATA 입력'!G8</f>
        <v>7.3609999999999998</v>
      </c>
      <c r="H8" s="59">
        <f>'DRIs DATA 입력'!H8</f>
        <v>13.316000000000001</v>
      </c>
      <c r="I8" s="46"/>
      <c r="J8" s="59" t="s">
        <v>215</v>
      </c>
      <c r="K8" s="59">
        <f>'DRIs DATA 입력'!K8</f>
        <v>3.3149999999999999</v>
      </c>
      <c r="L8" s="59">
        <f>'DRIs DATA 입력'!L8</f>
        <v>8.1489999999999991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167.4265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6.2695790000000002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1.9068502000000001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68.919920000000005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77.37182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0.57101020000000002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0.56466669999999997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6.0368149999999998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0.74380100000000005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178.0376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2.0627170000000001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1.3144981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5.1820836000000003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253.35607999999999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535.14795000000004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1168.3335999999999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1378.6262999999999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145.91970000000001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55.986874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4.8368415999999996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4.4522680000000001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397.45740000000001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3.4154660000000003E-2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1.5865159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76.925839999999994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29.524612000000001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290</v>
      </c>
      <c r="B1" s="61" t="s">
        <v>333</v>
      </c>
      <c r="G1" s="62" t="s">
        <v>291</v>
      </c>
      <c r="H1" s="61" t="s">
        <v>334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293</v>
      </c>
      <c r="B4" s="67"/>
      <c r="C4" s="67"/>
      <c r="E4" s="69" t="s">
        <v>278</v>
      </c>
      <c r="F4" s="70"/>
      <c r="G4" s="70"/>
      <c r="H4" s="71"/>
      <c r="J4" s="69" t="s">
        <v>285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276</v>
      </c>
      <c r="E5" s="65"/>
      <c r="F5" s="65" t="s">
        <v>49</v>
      </c>
      <c r="G5" s="65" t="s">
        <v>294</v>
      </c>
      <c r="H5" s="65" t="s">
        <v>45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286</v>
      </c>
      <c r="Q5" s="65" t="s">
        <v>298</v>
      </c>
      <c r="R5" s="65" t="s">
        <v>299</v>
      </c>
      <c r="S5" s="65" t="s">
        <v>276</v>
      </c>
      <c r="U5" s="65"/>
      <c r="V5" s="65" t="s">
        <v>297</v>
      </c>
      <c r="W5" s="65" t="s">
        <v>286</v>
      </c>
      <c r="X5" s="65" t="s">
        <v>298</v>
      </c>
      <c r="Y5" s="65" t="s">
        <v>299</v>
      </c>
      <c r="Z5" s="65" t="s">
        <v>276</v>
      </c>
    </row>
    <row r="6" spans="1:27" x14ac:dyDescent="0.3">
      <c r="A6" s="65" t="s">
        <v>293</v>
      </c>
      <c r="B6" s="65">
        <v>1800</v>
      </c>
      <c r="C6" s="65">
        <v>869.97900000000004</v>
      </c>
      <c r="E6" s="65" t="s">
        <v>317</v>
      </c>
      <c r="F6" s="65">
        <v>55</v>
      </c>
      <c r="G6" s="65">
        <v>15</v>
      </c>
      <c r="H6" s="65">
        <v>7</v>
      </c>
      <c r="J6" s="65" t="s">
        <v>317</v>
      </c>
      <c r="K6" s="65">
        <v>0.1</v>
      </c>
      <c r="L6" s="65">
        <v>4</v>
      </c>
      <c r="N6" s="65" t="s">
        <v>318</v>
      </c>
      <c r="O6" s="65">
        <v>40</v>
      </c>
      <c r="P6" s="65">
        <v>50</v>
      </c>
      <c r="Q6" s="65">
        <v>0</v>
      </c>
      <c r="R6" s="65">
        <v>0</v>
      </c>
      <c r="S6" s="65">
        <v>25.454806999999999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9.6171579999999999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79.322999999999993</v>
      </c>
      <c r="G8" s="65">
        <v>7.3609999999999998</v>
      </c>
      <c r="H8" s="65">
        <v>13.316000000000001</v>
      </c>
      <c r="J8" s="65" t="s">
        <v>321</v>
      </c>
      <c r="K8" s="65">
        <v>3.3149999999999999</v>
      </c>
      <c r="L8" s="65">
        <v>8.1489999999999991</v>
      </c>
    </row>
    <row r="13" spans="1:27" x14ac:dyDescent="0.3">
      <c r="A13" s="66" t="s">
        <v>331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322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324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286</v>
      </c>
      <c r="D15" s="65" t="s">
        <v>298</v>
      </c>
      <c r="E15" s="65" t="s">
        <v>299</v>
      </c>
      <c r="F15" s="65" t="s">
        <v>276</v>
      </c>
      <c r="H15" s="65"/>
      <c r="I15" s="65" t="s">
        <v>297</v>
      </c>
      <c r="J15" s="65" t="s">
        <v>286</v>
      </c>
      <c r="K15" s="65" t="s">
        <v>298</v>
      </c>
      <c r="L15" s="65" t="s">
        <v>299</v>
      </c>
      <c r="M15" s="65" t="s">
        <v>276</v>
      </c>
      <c r="O15" s="65"/>
      <c r="P15" s="65" t="s">
        <v>297</v>
      </c>
      <c r="Q15" s="65" t="s">
        <v>286</v>
      </c>
      <c r="R15" s="65" t="s">
        <v>298</v>
      </c>
      <c r="S15" s="65" t="s">
        <v>299</v>
      </c>
      <c r="T15" s="65" t="s">
        <v>276</v>
      </c>
      <c r="V15" s="65"/>
      <c r="W15" s="65" t="s">
        <v>297</v>
      </c>
      <c r="X15" s="65" t="s">
        <v>286</v>
      </c>
      <c r="Y15" s="65" t="s">
        <v>298</v>
      </c>
      <c r="Z15" s="65" t="s">
        <v>299</v>
      </c>
      <c r="AA15" s="65" t="s">
        <v>276</v>
      </c>
    </row>
    <row r="16" spans="1:27" x14ac:dyDescent="0.3">
      <c r="A16" s="65" t="s">
        <v>326</v>
      </c>
      <c r="B16" s="65">
        <v>430</v>
      </c>
      <c r="C16" s="65">
        <v>600</v>
      </c>
      <c r="D16" s="65">
        <v>0</v>
      </c>
      <c r="E16" s="65">
        <v>3000</v>
      </c>
      <c r="F16" s="65">
        <v>167.4265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6.2695790000000002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1.9068502000000001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68.919920000000005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327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287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286</v>
      </c>
      <c r="D25" s="65" t="s">
        <v>298</v>
      </c>
      <c r="E25" s="65" t="s">
        <v>299</v>
      </c>
      <c r="F25" s="65" t="s">
        <v>276</v>
      </c>
      <c r="H25" s="65"/>
      <c r="I25" s="65" t="s">
        <v>297</v>
      </c>
      <c r="J25" s="65" t="s">
        <v>286</v>
      </c>
      <c r="K25" s="65" t="s">
        <v>298</v>
      </c>
      <c r="L25" s="65" t="s">
        <v>299</v>
      </c>
      <c r="M25" s="65" t="s">
        <v>276</v>
      </c>
      <c r="O25" s="65"/>
      <c r="P25" s="65" t="s">
        <v>297</v>
      </c>
      <c r="Q25" s="65" t="s">
        <v>286</v>
      </c>
      <c r="R25" s="65" t="s">
        <v>298</v>
      </c>
      <c r="S25" s="65" t="s">
        <v>299</v>
      </c>
      <c r="T25" s="65" t="s">
        <v>276</v>
      </c>
      <c r="V25" s="65"/>
      <c r="W25" s="65" t="s">
        <v>297</v>
      </c>
      <c r="X25" s="65" t="s">
        <v>286</v>
      </c>
      <c r="Y25" s="65" t="s">
        <v>298</v>
      </c>
      <c r="Z25" s="65" t="s">
        <v>299</v>
      </c>
      <c r="AA25" s="65" t="s">
        <v>276</v>
      </c>
      <c r="AC25" s="65"/>
      <c r="AD25" s="65" t="s">
        <v>297</v>
      </c>
      <c r="AE25" s="65" t="s">
        <v>286</v>
      </c>
      <c r="AF25" s="65" t="s">
        <v>298</v>
      </c>
      <c r="AG25" s="65" t="s">
        <v>299</v>
      </c>
      <c r="AH25" s="65" t="s">
        <v>276</v>
      </c>
      <c r="AJ25" s="65"/>
      <c r="AK25" s="65" t="s">
        <v>297</v>
      </c>
      <c r="AL25" s="65" t="s">
        <v>286</v>
      </c>
      <c r="AM25" s="65" t="s">
        <v>298</v>
      </c>
      <c r="AN25" s="65" t="s">
        <v>299</v>
      </c>
      <c r="AO25" s="65" t="s">
        <v>276</v>
      </c>
      <c r="AQ25" s="65"/>
      <c r="AR25" s="65" t="s">
        <v>297</v>
      </c>
      <c r="AS25" s="65" t="s">
        <v>286</v>
      </c>
      <c r="AT25" s="65" t="s">
        <v>298</v>
      </c>
      <c r="AU25" s="65" t="s">
        <v>299</v>
      </c>
      <c r="AV25" s="65" t="s">
        <v>276</v>
      </c>
      <c r="AX25" s="65"/>
      <c r="AY25" s="65" t="s">
        <v>297</v>
      </c>
      <c r="AZ25" s="65" t="s">
        <v>286</v>
      </c>
      <c r="BA25" s="65" t="s">
        <v>298</v>
      </c>
      <c r="BB25" s="65" t="s">
        <v>299</v>
      </c>
      <c r="BC25" s="65" t="s">
        <v>276</v>
      </c>
      <c r="BE25" s="65"/>
      <c r="BF25" s="65" t="s">
        <v>297</v>
      </c>
      <c r="BG25" s="65" t="s">
        <v>286</v>
      </c>
      <c r="BH25" s="65" t="s">
        <v>298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77.37182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0.57101020000000002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0.56466669999999997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6.0368149999999998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0.74380100000000005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178.0376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2.0627170000000001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1.3144981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5.1820836000000003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286</v>
      </c>
      <c r="D35" s="65" t="s">
        <v>298</v>
      </c>
      <c r="E35" s="65" t="s">
        <v>299</v>
      </c>
      <c r="F35" s="65" t="s">
        <v>276</v>
      </c>
      <c r="H35" s="65"/>
      <c r="I35" s="65" t="s">
        <v>297</v>
      </c>
      <c r="J35" s="65" t="s">
        <v>286</v>
      </c>
      <c r="K35" s="65" t="s">
        <v>298</v>
      </c>
      <c r="L35" s="65" t="s">
        <v>299</v>
      </c>
      <c r="M35" s="65" t="s">
        <v>276</v>
      </c>
      <c r="O35" s="65"/>
      <c r="P35" s="65" t="s">
        <v>297</v>
      </c>
      <c r="Q35" s="65" t="s">
        <v>286</v>
      </c>
      <c r="R35" s="65" t="s">
        <v>298</v>
      </c>
      <c r="S35" s="65" t="s">
        <v>299</v>
      </c>
      <c r="T35" s="65" t="s">
        <v>276</v>
      </c>
      <c r="V35" s="65"/>
      <c r="W35" s="65" t="s">
        <v>297</v>
      </c>
      <c r="X35" s="65" t="s">
        <v>286</v>
      </c>
      <c r="Y35" s="65" t="s">
        <v>298</v>
      </c>
      <c r="Z35" s="65" t="s">
        <v>299</v>
      </c>
      <c r="AA35" s="65" t="s">
        <v>276</v>
      </c>
      <c r="AC35" s="65"/>
      <c r="AD35" s="65" t="s">
        <v>297</v>
      </c>
      <c r="AE35" s="65" t="s">
        <v>286</v>
      </c>
      <c r="AF35" s="65" t="s">
        <v>298</v>
      </c>
      <c r="AG35" s="65" t="s">
        <v>299</v>
      </c>
      <c r="AH35" s="65" t="s">
        <v>276</v>
      </c>
      <c r="AJ35" s="65"/>
      <c r="AK35" s="65" t="s">
        <v>297</v>
      </c>
      <c r="AL35" s="65" t="s">
        <v>286</v>
      </c>
      <c r="AM35" s="65" t="s">
        <v>298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253.35607999999999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535.14795000000004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1168.3335999999999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1378.6262999999999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145.91970000000001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55.986874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311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286</v>
      </c>
      <c r="D45" s="65" t="s">
        <v>298</v>
      </c>
      <c r="E45" s="65" t="s">
        <v>299</v>
      </c>
      <c r="F45" s="65" t="s">
        <v>276</v>
      </c>
      <c r="H45" s="65"/>
      <c r="I45" s="65" t="s">
        <v>297</v>
      </c>
      <c r="J45" s="65" t="s">
        <v>286</v>
      </c>
      <c r="K45" s="65" t="s">
        <v>298</v>
      </c>
      <c r="L45" s="65" t="s">
        <v>299</v>
      </c>
      <c r="M45" s="65" t="s">
        <v>276</v>
      </c>
      <c r="O45" s="65"/>
      <c r="P45" s="65" t="s">
        <v>297</v>
      </c>
      <c r="Q45" s="65" t="s">
        <v>286</v>
      </c>
      <c r="R45" s="65" t="s">
        <v>298</v>
      </c>
      <c r="S45" s="65" t="s">
        <v>299</v>
      </c>
      <c r="T45" s="65" t="s">
        <v>276</v>
      </c>
      <c r="V45" s="65"/>
      <c r="W45" s="65" t="s">
        <v>297</v>
      </c>
      <c r="X45" s="65" t="s">
        <v>286</v>
      </c>
      <c r="Y45" s="65" t="s">
        <v>298</v>
      </c>
      <c r="Z45" s="65" t="s">
        <v>299</v>
      </c>
      <c r="AA45" s="65" t="s">
        <v>276</v>
      </c>
      <c r="AC45" s="65"/>
      <c r="AD45" s="65" t="s">
        <v>297</v>
      </c>
      <c r="AE45" s="65" t="s">
        <v>286</v>
      </c>
      <c r="AF45" s="65" t="s">
        <v>298</v>
      </c>
      <c r="AG45" s="65" t="s">
        <v>299</v>
      </c>
      <c r="AH45" s="65" t="s">
        <v>276</v>
      </c>
      <c r="AJ45" s="65"/>
      <c r="AK45" s="65" t="s">
        <v>297</v>
      </c>
      <c r="AL45" s="65" t="s">
        <v>286</v>
      </c>
      <c r="AM45" s="65" t="s">
        <v>298</v>
      </c>
      <c r="AN45" s="65" t="s">
        <v>299</v>
      </c>
      <c r="AO45" s="65" t="s">
        <v>276</v>
      </c>
      <c r="AQ45" s="65"/>
      <c r="AR45" s="65" t="s">
        <v>297</v>
      </c>
      <c r="AS45" s="65" t="s">
        <v>286</v>
      </c>
      <c r="AT45" s="65" t="s">
        <v>298</v>
      </c>
      <c r="AU45" s="65" t="s">
        <v>299</v>
      </c>
      <c r="AV45" s="65" t="s">
        <v>276</v>
      </c>
      <c r="AX45" s="65"/>
      <c r="AY45" s="65" t="s">
        <v>297</v>
      </c>
      <c r="AZ45" s="65" t="s">
        <v>286</v>
      </c>
      <c r="BA45" s="65" t="s">
        <v>298</v>
      </c>
      <c r="BB45" s="65" t="s">
        <v>299</v>
      </c>
      <c r="BC45" s="65" t="s">
        <v>276</v>
      </c>
      <c r="BE45" s="65"/>
      <c r="BF45" s="65" t="s">
        <v>297</v>
      </c>
      <c r="BG45" s="65" t="s">
        <v>286</v>
      </c>
      <c r="BH45" s="65" t="s">
        <v>298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4.8368415999999996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4.4522680000000001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397.45740000000001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3.4154660000000003E-2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1.5865159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76.925839999999994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29.524612000000001</v>
      </c>
      <c r="AX46" s="65" t="s">
        <v>313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284</v>
      </c>
      <c r="D2" s="61">
        <v>64</v>
      </c>
      <c r="E2" s="61">
        <v>869.97900000000004</v>
      </c>
      <c r="F2" s="61">
        <v>151.63844</v>
      </c>
      <c r="G2" s="61">
        <v>14.071968999999999</v>
      </c>
      <c r="H2" s="61">
        <v>6.3240360000000004</v>
      </c>
      <c r="I2" s="61">
        <v>7.7479334</v>
      </c>
      <c r="J2" s="61">
        <v>25.454806999999999</v>
      </c>
      <c r="K2" s="61">
        <v>14.868891</v>
      </c>
      <c r="L2" s="61">
        <v>10.5859165</v>
      </c>
      <c r="M2" s="61">
        <v>9.6171579999999999</v>
      </c>
      <c r="N2" s="61">
        <v>1.4460246999999999</v>
      </c>
      <c r="O2" s="61">
        <v>5.8165849999999999</v>
      </c>
      <c r="P2" s="61">
        <v>467.85358000000002</v>
      </c>
      <c r="Q2" s="61">
        <v>7.0911169999999997</v>
      </c>
      <c r="R2" s="61">
        <v>167.4265</v>
      </c>
      <c r="S2" s="61">
        <v>61.48621</v>
      </c>
      <c r="T2" s="61">
        <v>1271.2829999999999</v>
      </c>
      <c r="U2" s="61">
        <v>1.9068502000000001</v>
      </c>
      <c r="V2" s="61">
        <v>6.2695790000000002</v>
      </c>
      <c r="W2" s="61">
        <v>68.919920000000005</v>
      </c>
      <c r="X2" s="61">
        <v>77.37182</v>
      </c>
      <c r="Y2" s="61">
        <v>0.57101020000000002</v>
      </c>
      <c r="Z2" s="61">
        <v>0.56466669999999997</v>
      </c>
      <c r="AA2" s="61">
        <v>6.0368149999999998</v>
      </c>
      <c r="AB2" s="61">
        <v>0.74380100000000005</v>
      </c>
      <c r="AC2" s="61">
        <v>178.0376</v>
      </c>
      <c r="AD2" s="61">
        <v>2.0627170000000001</v>
      </c>
      <c r="AE2" s="61">
        <v>1.3144981</v>
      </c>
      <c r="AF2" s="61">
        <v>5.1820836000000003</v>
      </c>
      <c r="AG2" s="61">
        <v>253.35607999999999</v>
      </c>
      <c r="AH2" s="61">
        <v>93.644170000000003</v>
      </c>
      <c r="AI2" s="61">
        <v>159.71190999999999</v>
      </c>
      <c r="AJ2" s="61">
        <v>535.14795000000004</v>
      </c>
      <c r="AK2" s="61">
        <v>1168.3335999999999</v>
      </c>
      <c r="AL2" s="61">
        <v>145.91970000000001</v>
      </c>
      <c r="AM2" s="61">
        <v>1378.6262999999999</v>
      </c>
      <c r="AN2" s="61">
        <v>55.986874</v>
      </c>
      <c r="AO2" s="61">
        <v>4.8368415999999996</v>
      </c>
      <c r="AP2" s="61">
        <v>3.9990920000000001</v>
      </c>
      <c r="AQ2" s="61">
        <v>0.83774970000000004</v>
      </c>
      <c r="AR2" s="61">
        <v>4.4522680000000001</v>
      </c>
      <c r="AS2" s="61">
        <v>397.45740000000001</v>
      </c>
      <c r="AT2" s="61">
        <v>3.4154660000000003E-2</v>
      </c>
      <c r="AU2" s="61">
        <v>1.5865159</v>
      </c>
      <c r="AV2" s="61">
        <v>76.925839999999994</v>
      </c>
      <c r="AW2" s="61">
        <v>29.524612000000001</v>
      </c>
      <c r="AX2" s="61">
        <v>2.7128372000000001E-2</v>
      </c>
      <c r="AY2" s="61">
        <v>0.21369497000000001</v>
      </c>
      <c r="AZ2" s="61">
        <v>83.812579999999997</v>
      </c>
      <c r="BA2" s="61">
        <v>15.982943000000001</v>
      </c>
      <c r="BB2" s="61">
        <v>5.8349023000000004</v>
      </c>
      <c r="BC2" s="61">
        <v>4.8353514999999998</v>
      </c>
      <c r="BD2" s="61">
        <v>5.2837515000000002</v>
      </c>
      <c r="BE2" s="61">
        <v>0.40920770000000001</v>
      </c>
      <c r="BF2" s="61">
        <v>2.7583072</v>
      </c>
      <c r="BG2" s="61">
        <v>6.9387240000000003E-3</v>
      </c>
      <c r="BH2" s="61">
        <v>3.4095090000000002E-2</v>
      </c>
      <c r="BI2" s="61">
        <v>2.528159E-2</v>
      </c>
      <c r="BJ2" s="61">
        <v>8.0332130000000002E-2</v>
      </c>
      <c r="BK2" s="61">
        <v>5.3374800000000001E-4</v>
      </c>
      <c r="BL2" s="61">
        <v>0.14195654999999999</v>
      </c>
      <c r="BM2" s="61">
        <v>0.97938924999999999</v>
      </c>
      <c r="BN2" s="61">
        <v>0.18248278000000001</v>
      </c>
      <c r="BO2" s="61">
        <v>11.843781</v>
      </c>
      <c r="BP2" s="61">
        <v>1.8997154000000001</v>
      </c>
      <c r="BQ2" s="61">
        <v>4.1235166000000003</v>
      </c>
      <c r="BR2" s="61">
        <v>13.635323</v>
      </c>
      <c r="BS2" s="61">
        <v>7.5406050000000002</v>
      </c>
      <c r="BT2" s="61">
        <v>2.0835080000000001</v>
      </c>
      <c r="BU2" s="61">
        <v>1.8389692999999999E-2</v>
      </c>
      <c r="BV2" s="61">
        <v>1.3210121999999999E-2</v>
      </c>
      <c r="BW2" s="61">
        <v>0.14863886000000001</v>
      </c>
      <c r="BX2" s="61">
        <v>0.27072056999999999</v>
      </c>
      <c r="BY2" s="61">
        <v>5.2849500000000001E-2</v>
      </c>
      <c r="BZ2" s="61">
        <v>5.4051453000000002E-4</v>
      </c>
      <c r="CA2" s="61">
        <v>0.20979482999999999</v>
      </c>
      <c r="CB2" s="61">
        <v>8.5969735000000005E-3</v>
      </c>
      <c r="CC2" s="61">
        <v>7.2272225999999995E-2</v>
      </c>
      <c r="CD2" s="61">
        <v>0.49335220000000002</v>
      </c>
      <c r="CE2" s="61">
        <v>2.8759489999999999E-2</v>
      </c>
      <c r="CF2" s="61">
        <v>4.3421052000000002E-2</v>
      </c>
      <c r="CG2" s="61">
        <v>2.4750000000000001E-7</v>
      </c>
      <c r="CH2" s="61">
        <v>7.0540309999999997E-3</v>
      </c>
      <c r="CI2" s="61">
        <v>1.2663994E-3</v>
      </c>
      <c r="CJ2" s="61">
        <v>1.0923966000000001</v>
      </c>
      <c r="CK2" s="61">
        <v>6.1382160000000002E-3</v>
      </c>
      <c r="CL2" s="61">
        <v>0.19921857000000001</v>
      </c>
      <c r="CM2" s="61">
        <v>0.77276014999999998</v>
      </c>
      <c r="CN2" s="61">
        <v>1027.7050999999999</v>
      </c>
      <c r="CO2" s="61">
        <v>1843.9978000000001</v>
      </c>
      <c r="CP2" s="61">
        <v>975.9751</v>
      </c>
      <c r="CQ2" s="61">
        <v>363.47735999999998</v>
      </c>
      <c r="CR2" s="61">
        <v>174.24088</v>
      </c>
      <c r="CS2" s="61">
        <v>255.58998</v>
      </c>
      <c r="CT2" s="61">
        <v>1035.3778</v>
      </c>
      <c r="CU2" s="61">
        <v>649.84860000000003</v>
      </c>
      <c r="CV2" s="61">
        <v>833.56370000000004</v>
      </c>
      <c r="CW2" s="61">
        <v>687.83010000000002</v>
      </c>
      <c r="CX2" s="61">
        <v>208.51646</v>
      </c>
      <c r="CY2" s="61">
        <v>1301.5628999999999</v>
      </c>
      <c r="CZ2" s="61">
        <v>618.35329999999999</v>
      </c>
      <c r="DA2" s="61">
        <v>1459.5257999999999</v>
      </c>
      <c r="DB2" s="61">
        <v>1377.0668000000001</v>
      </c>
      <c r="DC2" s="61">
        <v>2143.2336</v>
      </c>
      <c r="DD2" s="61">
        <v>3506.0288</v>
      </c>
      <c r="DE2" s="61">
        <v>639.04139999999995</v>
      </c>
      <c r="DF2" s="61">
        <v>1772.8665000000001</v>
      </c>
      <c r="DG2" s="61">
        <v>838.28876000000002</v>
      </c>
      <c r="DH2" s="61">
        <v>21.616226000000001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15.982943000000001</v>
      </c>
      <c r="B6">
        <f>BB2</f>
        <v>5.8349023000000004</v>
      </c>
      <c r="C6">
        <f>BC2</f>
        <v>4.8353514999999998</v>
      </c>
      <c r="D6">
        <f>BD2</f>
        <v>5.2837515000000002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20975</v>
      </c>
      <c r="C2" s="56">
        <f ca="1">YEAR(TODAY())-YEAR(B2)+IF(TODAY()&gt;=DATE(YEAR(TODAY()),MONTH(B2),DAY(B2)),0,-1)</f>
        <v>64</v>
      </c>
      <c r="E2" s="52">
        <v>160.1</v>
      </c>
      <c r="F2" s="53" t="s">
        <v>275</v>
      </c>
      <c r="G2" s="52">
        <v>60.2</v>
      </c>
      <c r="H2" s="51" t="s">
        <v>40</v>
      </c>
      <c r="I2" s="72">
        <f>ROUND(G3/E3^2,1)</f>
        <v>23.5</v>
      </c>
    </row>
    <row r="3" spans="1:9" x14ac:dyDescent="0.3">
      <c r="E3" s="51">
        <f>E2/100</f>
        <v>1.601</v>
      </c>
      <c r="F3" s="51" t="s">
        <v>39</v>
      </c>
      <c r="G3" s="51">
        <f>G2</f>
        <v>60.2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임재희, ID : H1900970)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09일 14:41:14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160.1</v>
      </c>
      <c r="L12" s="124"/>
      <c r="M12" s="117">
        <f>'개인정보 및 신체계측 입력'!G2</f>
        <v>60.2</v>
      </c>
      <c r="N12" s="118"/>
      <c r="O12" s="113" t="s">
        <v>270</v>
      </c>
      <c r="P12" s="107"/>
      <c r="Q12" s="90">
        <f>'개인정보 및 신체계측 입력'!I2</f>
        <v>23.5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임재희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79.322999999999993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7.3609999999999998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13.316000000000001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8.1</v>
      </c>
      <c r="L72" s="36" t="s">
        <v>52</v>
      </c>
      <c r="M72" s="36">
        <f>ROUND('DRIs DATA'!K8,1)</f>
        <v>3.3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22.32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52.25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77.37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49.59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31.67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77.89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48.37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2021-11-09T05:55:17Z</dcterms:modified>
</cp:coreProperties>
</file>