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<sst xmlns="http://schemas.openxmlformats.org/spreadsheetml/2006/main" count="692" uniqueCount="337">
  <si>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</si>
  <si>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</si>
  <si>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</si>
  <si>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</si>
  <si>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</si>
  <si>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</si>
  <si>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</si>
  <si>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</si>
  <si>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</si>
  <si>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</si>
  <si>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</si>
  <si>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</si>
  <si>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</si>
  <si>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</si>
  <si>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</si>
  <si>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</si>
  <si>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</si>
  <si>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</si>
  <si>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</si>
  <si>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</si>
  <si>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</si>
  <si>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</si>
  <si>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</si>
  <si>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</si>
  <si>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</si>
  <si>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</si>
  <si>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</si>
  <si>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</si>
  <si>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</si>
  <si>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</si>
  <si>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</si>
  <si>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</si>
  <si>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</si>
  <si>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</si>
  <si>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</si>
  <si>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</si>
  <si>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</si>
  <si>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</si>
  <si>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</si>
  <si>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</si>
  <si>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</si>
  <si>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</si>
  <si>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</si>
  <si>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</si>
  <si>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</si>
  <si>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</si>
  <si>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</si>
  <si>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</si>
  <si>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</si>
  <si>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</si>
  <si>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</si>
  <si>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</si>
  <si>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</si>
  <si>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</si>
  <si>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</si>
  <si>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</si>
  <si>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</si>
  <si>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</si>
  <si>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</si>
  <si>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</si>
  <si>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</si>
  <si>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</si>
  <si>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</si>
  <si>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</si>
  <si>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</si>
  <si>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</si>
  <si>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</si>
  <si>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</si>
  <si>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</si>
  <si>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</si>
  <si>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</si>
  <si>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</si>
  <si>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</si>
  <si>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</si>
  <si>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</si>
  <si>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</si>
  <si>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</si>
  <si>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</si>
  <si>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</si>
  <si>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</si>
  <si>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</si>
  <si>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</si>
  <si>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</si>
  <si>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</si>
  <si>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</si>
  <si>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</si>
  <si>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</si>
  <si>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</si>
  <si>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</si>
  <si>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</si>
  <si>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</si>
  <si>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</si>
  <si>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</si>
  <si>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</si>
  <si>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</si>
  <si>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</si>
  <si>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</si>
  <si>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</si>
  <si>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</si>
  <si>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</si>
  <si>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</si>
  <si>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</si>
  <si>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</si>
  <si>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</si>
  <si>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</si>
  <si>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</si>
  <si>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</si>
  <si>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</si>
  <si>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</si>
  <si>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</si>
  <si>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</si>
  <si>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</si>
  <si>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</si>
  <si>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</si>
  <si>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</si>
  <si>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</si>
  <si>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</si>
  <si>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</si>
  <si>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</si>
  <si>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</si>
  <si>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</si>
  <si>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</si>
  <si>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</si>
  <si>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</si>
  <si>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</si>
  <si>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</si>
  <si>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</si>
  <si>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</si>
  <si>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</si>
  <si>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</si>
  <si>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</si>
  <si>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</si>
  <si>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</si>
  <si>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</si>
  <si>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</si>
  <si>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</si>
  <si>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</si>
  <si>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</si>
  <si>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</si>
  <si>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</si>
  <si>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</si>
  <si>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</si>
  <si>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</si>
  <si>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</si>
  <si>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</si>
  <si>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</si>
  <si>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</si>
  <si>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</si>
  <si>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</si>
  <si>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</si>
  <si>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</si>
  <si>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</si>
  <si>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</si>
  <si>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</si>
  <si>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</si>
  <si>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</si>
  <si>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</si>
  <si>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</si>
  <si>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</si>
  <si>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</si>
  <si>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</si>
  <si>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</si>
  <si>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</si>
  <si>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</si>
  <si>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</si>
  <si>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</si>
  <si>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</si>
  <si>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</si>
  <si>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</si>
  <si>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</si>
  <si>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</si>
  <si>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</si>
  <si>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</si>
  <si>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</si>
  <si>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</si>
  <si>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</si>
  <si>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</si>
  <si>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</si>
  <si>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</si>
  <si>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</si>
  <si>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</si>
  <si>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</si>
  <si>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</si>
  <si>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</si>
  <si>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</si>
  <si>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</si>
  <si>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</si>
  <si>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</si>
  <si>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</si>
  <si>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</si>
  <si>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</si>
  <si>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</si>
  <si>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</si>
  <si>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</si>
  <si>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</si>
  <si>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</si>
  <si>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</si>
  <si>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</si>
  <si>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</si>
  <si>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</si>
  <si>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</si>
  <si>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</si>
  <si>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</si>
  <si>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</si>
  <si>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</si>
  <si>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</si>
  <si>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</si>
  <si>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</si>
  <si>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</si>
  <si>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</si>
  <si>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</si>
  <si>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</si>
  <si>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</si>
  <si>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</si>
  <si>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</si>
  <si>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</si>
  <si>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</si>
  <si>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</si>
  <si>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</si>
  <si>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</si>
  <si>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</si>
  <si>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</si>
  <si>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</si>
  <si>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</si>
  <si>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</si>
  <si>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</si>
  <si>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</si>
  <si>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</si>
  <si>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</si>
  <si>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</si>
  <si>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</si>
  <si>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</si>
  <si>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</si>
  <si>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</si>
  <si>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</si>
  <si>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</si>
  <si>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</si>
  <si>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</si>
  <si>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</si>
  <si>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</si>
  <si>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</si>
  <si>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</si>
  <si>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</si>
  <si>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</si>
  <si>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</si>
  <si>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</si>
  <si>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</si>
  <si>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</si>
  <si>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</si>
  <si>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</si>
  <si>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</si>
  <si>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</si>
  <si>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</si>
  <si>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</si>
  <si>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</si>
  <si>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</si>
  <si>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</si>
  <si>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</si>
  <si>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</si>
  <si>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</si>
  <si>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</si>
  <si>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</si>
  <si>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</si>
  <si>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</si>
  <si>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</si>
  <si>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</si>
  <si>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</si>
  <si>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</si>
  <si>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</si>
  <si>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</si>
  <si>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</si>
  <si>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</si>
  <si>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</si>
  <si>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</si>
  <si>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</si>
  <si>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</si>
  <si>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</si>
  <si>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</si>
  <si>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</si>
  <si>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</si>
  <si>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</si>
  <si>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</si>
  <si>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</si>
  <si>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</si>
  <si>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</si>
  <si>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</si>
  <si>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</si>
  <si>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</si>
  <si>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</si>
  <si>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</si>
  <si>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</si>
  <si>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</si>
  <si>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</si>
  <si>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</si>
  <si>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</si>
  <si>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</si>
  <si>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</si>
  <si>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</si>
  <si>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</si>
  <si>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</si>
  <si>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</si>
  <si>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</si>
  <si>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</si>
  <si>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</si>
  <si>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</si>
  <si>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</si>
  <si>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</si>
  <si>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</si>
  <si>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</si>
  <si>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</si>
  <si>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</si>
  <si>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</si>
  <si>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</si>
  <si>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</si>
  <si>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</si>
  <si>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</si>
  <si>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</si>
  <si>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</si>
  <si>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</si>
  <si>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</si>
  <si>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</si>
  <si>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</si>
  <si>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</si>
  <si>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</si>
  <si>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</si>
  <si>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</si>
  <si>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</si>
  <si>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</si>
  <si>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</si>
  <si>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</si>
  <si>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</si>
  <si>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</si>
  <si>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노영희, ID : H1900974)</t>
  </si>
  <si>
    <t>2021년 11월 12일 11:23:55</t>
  </si>
  <si>
    <t>H1900974</t>
  </si>
  <si>
    <t>노영희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</si>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</sst>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78.672454999999999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12448"/>
        <c:axId val="608812056"/>
      </c:barChart>
      <c:catAx>
        <c:axId val="6088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12056"/>
        <c:crosses val="autoZero"/>
        <c:auto val="1"/>
        <c:lblAlgn val="ctr"/>
        <c:lblOffset val="100"/>
        <c:noMultiLvlLbl val="0"/>
      </c:catAx>
      <c:valAx>
        <c:axId val="60881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3.9513028000000001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2496"/>
        <c:axId val="615718968"/>
      </c:barChart>
      <c:catAx>
        <c:axId val="61572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8968"/>
        <c:crosses val="autoZero"/>
        <c:auto val="1"/>
        <c:lblAlgn val="ctr"/>
        <c:lblOffset val="100"/>
        <c:noMultiLvlLbl val="0"/>
      </c:catAx>
      <c:valAx>
        <c:axId val="6157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4.9337225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144"/>
        <c:axId val="615719752"/>
      </c:barChart>
      <c:catAx>
        <c:axId val="6157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19752"/>
        <c:crosses val="autoZero"/>
        <c:auto val="1"/>
        <c:lblAlgn val="ctr"/>
        <c:lblOffset val="100"/>
        <c:noMultiLvlLbl val="0"/>
      </c:catAx>
      <c:valAx>
        <c:axId val="61571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1547.7865999999999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080"/>
        <c:axId val="514122296"/>
      </c:barChart>
      <c:catAx>
        <c:axId val="5141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122296"/>
        <c:crosses val="autoZero"/>
        <c:auto val="1"/>
        <c:lblAlgn val="ctr"/>
        <c:lblOffset val="100"/>
        <c:noMultiLvlLbl val="0"/>
      </c:catAx>
      <c:valAx>
        <c:axId val="51412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7569.7929999999997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123472"/>
        <c:axId val="716232136"/>
      </c:barChart>
      <c:catAx>
        <c:axId val="5141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2136"/>
        <c:crosses val="autoZero"/>
        <c:auto val="1"/>
        <c:lblAlgn val="ctr"/>
        <c:lblOffset val="100"/>
        <c:noMultiLvlLbl val="0"/>
      </c:catAx>
      <c:valAx>
        <c:axId val="716232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1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131.96014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232528"/>
        <c:axId val="716233312"/>
      </c:barChart>
      <c:catAx>
        <c:axId val="71623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233312"/>
        <c:crosses val="autoZero"/>
        <c:auto val="1"/>
        <c:lblAlgn val="ctr"/>
        <c:lblOffset val="100"/>
        <c:noMultiLvlLbl val="0"/>
      </c:catAx>
      <c:valAx>
        <c:axId val="71623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23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263.23430000000002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504"/>
        <c:axId val="617342720"/>
      </c:barChart>
      <c:catAx>
        <c:axId val="6173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2720"/>
        <c:crosses val="autoZero"/>
        <c:auto val="1"/>
        <c:lblAlgn val="ctr"/>
        <c:lblOffset val="100"/>
        <c:noMultiLvlLbl val="0"/>
      </c:catAx>
      <c:valAx>
        <c:axId val="6173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13.886412999999999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43896"/>
        <c:axId val="617344288"/>
      </c:barChart>
      <c:catAx>
        <c:axId val="61734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44288"/>
        <c:crosses val="autoZero"/>
        <c:auto val="1"/>
        <c:lblAlgn val="ctr"/>
        <c:lblOffset val="100"/>
        <c:noMultiLvlLbl val="0"/>
      </c:catAx>
      <c:valAx>
        <c:axId val="617344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1522.7744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6344"/>
        <c:axId val="521336736"/>
      </c:barChart>
      <c:catAx>
        <c:axId val="52133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336736"/>
        <c:crosses val="autoZero"/>
        <c:auto val="1"/>
        <c:lblAlgn val="ctr"/>
        <c:lblOffset val="100"/>
        <c:noMultiLvlLbl val="0"/>
      </c:catAx>
      <c:valAx>
        <c:axId val="52133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7.4332949999999995E-2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337520"/>
        <c:axId val="611061192"/>
      </c:barChart>
      <c:catAx>
        <c:axId val="5213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61192"/>
        <c:crosses val="autoZero"/>
        <c:auto val="1"/>
        <c:lblAlgn val="ctr"/>
        <c:lblOffset val="100"/>
        <c:noMultiLvlLbl val="0"/>
      </c:catAx>
      <c:valAx>
        <c:axId val="61106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3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4.0347730000000004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800"/>
        <c:axId val="611057664"/>
      </c:barChart>
      <c:catAx>
        <c:axId val="61106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7664"/>
        <c:crosses val="autoZero"/>
        <c:auto val="1"/>
        <c:lblAlgn val="ctr"/>
        <c:lblOffset val="100"/>
        <c:noMultiLvlLbl val="0"/>
      </c:catAx>
      <c:valAx>
        <c:axId val="61105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51.796010000000003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7944"/>
        <c:axId val="610048728"/>
      </c:barChart>
      <c:catAx>
        <c:axId val="61004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8728"/>
        <c:crosses val="autoZero"/>
        <c:auto val="1"/>
        <c:lblAlgn val="ctr"/>
        <c:lblOffset val="100"/>
        <c:noMultiLvlLbl val="0"/>
      </c:catAx>
      <c:valAx>
        <c:axId val="610048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277.13810000000001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58840"/>
        <c:axId val="611059232"/>
      </c:barChart>
      <c:catAx>
        <c:axId val="61105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232"/>
        <c:crosses val="autoZero"/>
        <c:auto val="1"/>
        <c:lblAlgn val="ctr"/>
        <c:lblOffset val="100"/>
        <c:noMultiLvlLbl val="0"/>
      </c:catAx>
      <c:valAx>
        <c:axId val="61105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5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72.848929999999996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60408"/>
        <c:axId val="611059624"/>
      </c:barChart>
      <c:catAx>
        <c:axId val="61106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59624"/>
        <c:crosses val="autoZero"/>
        <c:auto val="1"/>
        <c:lblAlgn val="ctr"/>
        <c:lblOffset val="100"/>
        <c:noMultiLvlLbl val="0"/>
      </c:catAx>
      <c:valAx>
        <c:axId val="61105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6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5.9359999999999999</c:v>
                </c:pt>
                <c:pt idx="1">
                  <c:v>8.9450000000000003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117376"/>
        <c:axId val="526115024"/>
      </c:barChart>
      <c:catAx>
        <c:axId val="5261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5024"/>
        <c:crosses val="autoZero"/>
        <c:auto val="1"/>
        <c:lblAlgn val="ctr"/>
        <c:lblOffset val="100"/>
        <c:noMultiLvlLbl val="0"/>
      </c:catAx>
      <c:valAx>
        <c:axId val="52611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14.828436</c:v>
                </c:pt>
                <c:pt idx="1">
                  <c:v>23.371859000000001</c:v>
                </c:pt>
                <c:pt idx="2">
                  <c:v>21.992294000000001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1338.8818000000001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6592"/>
        <c:axId val="526116984"/>
      </c:barChart>
      <c:catAx>
        <c:axId val="52611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6984"/>
        <c:crosses val="autoZero"/>
        <c:auto val="1"/>
        <c:lblAlgn val="ctr"/>
        <c:lblOffset val="100"/>
        <c:noMultiLvlLbl val="0"/>
      </c:catAx>
      <c:valAx>
        <c:axId val="52611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35.117429999999999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17768"/>
        <c:axId val="526114240"/>
      </c:barChart>
      <c:catAx>
        <c:axId val="5261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14240"/>
        <c:crosses val="autoZero"/>
        <c:auto val="1"/>
        <c:lblAlgn val="ctr"/>
        <c:lblOffset val="100"/>
        <c:noMultiLvlLbl val="0"/>
      </c:catAx>
      <c:valAx>
        <c:axId val="52611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1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72.744</c:v>
                </c:pt>
                <c:pt idx="1">
                  <c:v>12.444000000000001</c:v>
                </c:pt>
                <c:pt idx="2">
                  <c:v>14.811999999999999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2503144"/>
        <c:axId val="602501968"/>
      </c:barChart>
      <c:catAx>
        <c:axId val="60250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1968"/>
        <c:crosses val="autoZero"/>
        <c:auto val="1"/>
        <c:lblAlgn val="ctr"/>
        <c:lblOffset val="100"/>
        <c:noMultiLvlLbl val="0"/>
      </c:catAx>
      <c:valAx>
        <c:axId val="60250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2352.2323999999999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2752"/>
        <c:axId val="602499616"/>
      </c:barChart>
      <c:catAx>
        <c:axId val="6025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499616"/>
        <c:crosses val="autoZero"/>
        <c:auto val="1"/>
        <c:lblAlgn val="ctr"/>
        <c:lblOffset val="100"/>
        <c:noMultiLvlLbl val="0"/>
      </c:catAx>
      <c:valAx>
        <c:axId val="60249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383.88929999999999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01576"/>
        <c:axId val="602500008"/>
      </c:barChart>
      <c:catAx>
        <c:axId val="60250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00008"/>
        <c:crosses val="autoZero"/>
        <c:auto val="1"/>
        <c:lblAlgn val="ctr"/>
        <c:lblOffset val="100"/>
        <c:noMultiLvlLbl val="0"/>
      </c:catAx>
      <c:valAx>
        <c:axId val="60250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0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818.60029999999995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3904"/>
        <c:axId val="524333120"/>
      </c:barChart>
      <c:catAx>
        <c:axId val="5243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3120"/>
        <c:crosses val="autoZero"/>
        <c:auto val="1"/>
        <c:lblAlgn val="ctr"/>
        <c:lblOffset val="100"/>
        <c:noMultiLvlLbl val="0"/>
      </c:catAx>
      <c:valAx>
        <c:axId val="52433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7.2088384999999997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6376"/>
        <c:axId val="610047552"/>
      </c:barChart>
      <c:catAx>
        <c:axId val="61004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7552"/>
        <c:crosses val="autoZero"/>
        <c:auto val="1"/>
        <c:lblAlgn val="ctr"/>
        <c:lblOffset val="100"/>
        <c:noMultiLvlLbl val="0"/>
      </c:catAx>
      <c:valAx>
        <c:axId val="61004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7134.1310000000003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4296"/>
        <c:axId val="524335472"/>
      </c:barChart>
      <c:catAx>
        <c:axId val="5243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5472"/>
        <c:crosses val="autoZero"/>
        <c:auto val="1"/>
        <c:lblAlgn val="ctr"/>
        <c:lblOffset val="100"/>
        <c:noMultiLvlLbl val="0"/>
      </c:catAx>
      <c:valAx>
        <c:axId val="52433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28.278406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5080"/>
        <c:axId val="524334688"/>
      </c:barChart>
      <c:catAx>
        <c:axId val="52433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334688"/>
        <c:crosses val="autoZero"/>
        <c:auto val="1"/>
        <c:lblAlgn val="ctr"/>
        <c:lblOffset val="100"/>
        <c:noMultiLvlLbl val="0"/>
      </c:catAx>
      <c:valAx>
        <c:axId val="52433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3.9241643000000002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336648"/>
        <c:axId val="522022896"/>
      </c:barChart>
      <c:catAx>
        <c:axId val="52433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22896"/>
        <c:crosses val="autoZero"/>
        <c:auto val="1"/>
        <c:lblAlgn val="ctr"/>
        <c:lblOffset val="100"/>
        <c:noMultiLvlLbl val="0"/>
      </c:catAx>
      <c:valAx>
        <c:axId val="52202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33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707.73689999999999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049120"/>
        <c:axId val="610049512"/>
      </c:barChart>
      <c:catAx>
        <c:axId val="6100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049512"/>
        <c:crosses val="autoZero"/>
        <c:auto val="1"/>
        <c:lblAlgn val="ctr"/>
        <c:lblOffset val="100"/>
        <c:noMultiLvlLbl val="0"/>
      </c:catAx>
      <c:valAx>
        <c:axId val="61004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04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2.0804558000000002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160"/>
        <c:axId val="716739552"/>
      </c:barChart>
      <c:catAx>
        <c:axId val="71673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39552"/>
        <c:crosses val="autoZero"/>
        <c:auto val="1"/>
        <c:lblAlgn val="ctr"/>
        <c:lblOffset val="100"/>
        <c:noMultiLvlLbl val="0"/>
      </c:catAx>
      <c:valAx>
        <c:axId val="71673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23.221533000000001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2296"/>
        <c:axId val="716740728"/>
      </c:barChart>
      <c:catAx>
        <c:axId val="71674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0728"/>
        <c:crosses val="autoZero"/>
        <c:auto val="1"/>
        <c:lblAlgn val="ctr"/>
        <c:lblOffset val="100"/>
        <c:noMultiLvlLbl val="0"/>
      </c:catAx>
      <c:valAx>
        <c:axId val="71674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3.9241643000000002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41512"/>
        <c:axId val="716742688"/>
      </c:barChart>
      <c:catAx>
        <c:axId val="71674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742688"/>
        <c:crosses val="autoZero"/>
        <c:auto val="1"/>
        <c:lblAlgn val="ctr"/>
        <c:lblOffset val="100"/>
        <c:noMultiLvlLbl val="0"/>
      </c:catAx>
      <c:valAx>
        <c:axId val="71674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4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1076.1528000000001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739944"/>
        <c:axId val="615721320"/>
      </c:barChart>
      <c:catAx>
        <c:axId val="71673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320"/>
        <c:crosses val="autoZero"/>
        <c:auto val="1"/>
        <c:lblAlgn val="ctr"/>
        <c:lblOffset val="100"/>
        <c:noMultiLvlLbl val="0"/>
      </c:catAx>
      <c:valAx>
        <c:axId val="61572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73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13.508409500000001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20928"/>
        <c:axId val="615721712"/>
      </c:barChart>
      <c:catAx>
        <c:axId val="61572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21712"/>
        <c:crosses val="autoZero"/>
        <c:auto val="1"/>
        <c:lblAlgn val="ctr"/>
        <c:lblOffset val="100"/>
        <c:noMultiLvlLbl val="0"/>
      </c:catAx>
      <c:valAx>
        <c:axId val="61572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노영희, ID : H1900974)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12일 11:23:55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2352.2323999999999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78.672454999999999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51.796010000000003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72.744</v>
      </c>
      <c r="G8" s="59">
        <f>'DRIs DATA 입력'!G8</f>
        <v>12.444000000000001</v>
      </c>
      <c r="H8" s="59">
        <f>'DRIs DATA 입력'!H8</f>
        <v>14.811999999999999</v>
      </c>
      <c r="I8" s="46"/>
      <c r="J8" s="59" t="s">
        <v>216</v>
      </c>
      <c r="K8" s="59">
        <f>'DRIs DATA 입력'!K8</f>
        <v>5.9359999999999999</v>
      </c>
      <c r="L8" s="59">
        <f>'DRIs DATA 입력'!L8</f>
        <v>8.9450000000000003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1338.8818000000001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35.117429999999999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7.2088384999999997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707.73689999999999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383.88929999999999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2.5455654000000001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2.0804558000000002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23.221533000000001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3.9241643000000002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1076.1528000000001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13.508409500000001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3.9513028000000001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4.9337225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818.60029999999995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1547.7865999999999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7134.1310000000003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7569.7929999999997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131.96014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263.23430000000002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28.278406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13.886412999999999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1522.7744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7.4332949999999995E-2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4.0347730000000004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277.13810000000001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72.848929999999996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318</v>
      </c>
      <c r="H1" s="61" t="s">
        <v>333</v>
      </c>
    </row>
    <row r="3" spans="1:27" x14ac:dyDescent="0.3">
      <c r="A3" s="68" t="s">
        <v>319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1600</v>
      </c>
      <c r="C6" s="65">
        <v>2352.2323999999999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45</v>
      </c>
      <c r="Q6" s="65">
        <v>0</v>
      </c>
      <c r="R6" s="65">
        <v>0</v>
      </c>
      <c r="S6" s="65">
        <v>78.672454999999999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51.796010000000003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72.744</v>
      </c>
      <c r="G8" s="65">
        <v>12.444000000000001</v>
      </c>
      <c r="H8" s="65">
        <v>14.811999999999999</v>
      </c>
      <c r="J8" s="65" t="s">
        <v>292</v>
      </c>
      <c r="K8" s="65">
        <v>5.9359999999999999</v>
      </c>
      <c r="L8" s="65">
        <v>8.9450000000000003</v>
      </c>
    </row>
    <row r="13" spans="1:27" x14ac:dyDescent="0.3">
      <c r="A13" s="66" t="s">
        <v>293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294</v>
      </c>
      <c r="B14" s="67"/>
      <c r="C14" s="67"/>
      <c r="D14" s="67"/>
      <c r="E14" s="67"/>
      <c r="F14" s="67"/>
      <c r="H14" s="67" t="s">
        <v>295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323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410</v>
      </c>
      <c r="C16" s="65">
        <v>550</v>
      </c>
      <c r="D16" s="65">
        <v>0</v>
      </c>
      <c r="E16" s="65">
        <v>3000</v>
      </c>
      <c r="F16" s="65">
        <v>1338.8818000000001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35.117429999999999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7.2088384999999997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707.73689999999999</v>
      </c>
    </row>
    <row r="23" spans="1:62" x14ac:dyDescent="0.3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297</v>
      </c>
      <c r="B24" s="67"/>
      <c r="C24" s="67"/>
      <c r="D24" s="67"/>
      <c r="E24" s="67"/>
      <c r="F24" s="67"/>
      <c r="H24" s="67" t="s">
        <v>325</v>
      </c>
      <c r="I24" s="67"/>
      <c r="J24" s="67"/>
      <c r="K24" s="67"/>
      <c r="L24" s="67"/>
      <c r="M24" s="67"/>
      <c r="O24" s="67" t="s">
        <v>298</v>
      </c>
      <c r="P24" s="67"/>
      <c r="Q24" s="67"/>
      <c r="R24" s="67"/>
      <c r="S24" s="67"/>
      <c r="T24" s="67"/>
      <c r="V24" s="67" t="s">
        <v>299</v>
      </c>
      <c r="W24" s="67"/>
      <c r="X24" s="67"/>
      <c r="Y24" s="67"/>
      <c r="Z24" s="67"/>
      <c r="AA24" s="67"/>
      <c r="AC24" s="67" t="s">
        <v>326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383.88929999999999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2.5455654000000001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2.0804558000000002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23.221533000000001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3.9241643000000002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1076.1528000000001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13.508409500000001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3.9513028000000001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4.9337225</v>
      </c>
    </row>
    <row r="33" spans="1:68" x14ac:dyDescent="0.3">
      <c r="A33" s="66" t="s">
        <v>305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818.60029999999995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1547.7865999999999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7134.1310000000003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7569.7929999999997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131.96014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263.23430000000002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312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313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28.278406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13.886412999999999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1522.7744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7.4332949999999995E-2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4.0347730000000004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277.13810000000001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72.848929999999996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68</v>
      </c>
      <c r="E2" s="61">
        <v>2352.2323999999999</v>
      </c>
      <c r="F2" s="61">
        <v>386.37668000000002</v>
      </c>
      <c r="G2" s="61">
        <v>66.093590000000006</v>
      </c>
      <c r="H2" s="61">
        <v>44.360686999999999</v>
      </c>
      <c r="I2" s="61">
        <v>21.732899</v>
      </c>
      <c r="J2" s="61">
        <v>78.672454999999999</v>
      </c>
      <c r="K2" s="61">
        <v>41.464396999999998</v>
      </c>
      <c r="L2" s="61">
        <v>37.208056999999997</v>
      </c>
      <c r="M2" s="61">
        <v>51.796010000000003</v>
      </c>
      <c r="N2" s="61">
        <v>5.2136116000000001</v>
      </c>
      <c r="O2" s="61">
        <v>32.00609</v>
      </c>
      <c r="P2" s="61">
        <v>2644.7903000000001</v>
      </c>
      <c r="Q2" s="61">
        <v>40.118470000000002</v>
      </c>
      <c r="R2" s="61">
        <v>1338.8818000000001</v>
      </c>
      <c r="S2" s="61">
        <v>111.00149500000001</v>
      </c>
      <c r="T2" s="61">
        <v>14734.552</v>
      </c>
      <c r="U2" s="61">
        <v>7.2088384999999997</v>
      </c>
      <c r="V2" s="61">
        <v>35.117429999999999</v>
      </c>
      <c r="W2" s="61">
        <v>707.73689999999999</v>
      </c>
      <c r="X2" s="61">
        <v>383.88929999999999</v>
      </c>
      <c r="Y2" s="61">
        <v>2.5455654000000001</v>
      </c>
      <c r="Z2" s="61">
        <v>2.0804558000000002</v>
      </c>
      <c r="AA2" s="61">
        <v>23.221533000000001</v>
      </c>
      <c r="AB2" s="61">
        <v>3.9241643000000002</v>
      </c>
      <c r="AC2" s="61">
        <v>1076.1528000000001</v>
      </c>
      <c r="AD2" s="61">
        <v>13.508409500000001</v>
      </c>
      <c r="AE2" s="61">
        <v>3.9513028000000001</v>
      </c>
      <c r="AF2" s="61">
        <v>4.9337225</v>
      </c>
      <c r="AG2" s="61">
        <v>818.60029999999995</v>
      </c>
      <c r="AH2" s="61">
        <v>585.19835999999998</v>
      </c>
      <c r="AI2" s="61">
        <v>233.40191999999999</v>
      </c>
      <c r="AJ2" s="61">
        <v>1547.7865999999999</v>
      </c>
      <c r="AK2" s="61">
        <v>7134.1310000000003</v>
      </c>
      <c r="AL2" s="61">
        <v>131.96014</v>
      </c>
      <c r="AM2" s="61">
        <v>7569.7929999999997</v>
      </c>
      <c r="AN2" s="61">
        <v>263.23430000000002</v>
      </c>
      <c r="AO2" s="61">
        <v>28.278406</v>
      </c>
      <c r="AP2" s="61">
        <v>22.32264</v>
      </c>
      <c r="AQ2" s="61">
        <v>5.9557669999999998</v>
      </c>
      <c r="AR2" s="61">
        <v>13.886412999999999</v>
      </c>
      <c r="AS2" s="61">
        <v>1522.7744</v>
      </c>
      <c r="AT2" s="61">
        <v>7.4332949999999995E-2</v>
      </c>
      <c r="AU2" s="61">
        <v>4.0347730000000004</v>
      </c>
      <c r="AV2" s="61">
        <v>277.13810000000001</v>
      </c>
      <c r="AW2" s="61">
        <v>72.848929999999996</v>
      </c>
      <c r="AX2" s="61">
        <v>0.51690639999999999</v>
      </c>
      <c r="AY2" s="61">
        <v>1.944682</v>
      </c>
      <c r="AZ2" s="61">
        <v>340.90854000000002</v>
      </c>
      <c r="BA2" s="61">
        <v>60.225707999999997</v>
      </c>
      <c r="BB2" s="61">
        <v>14.828436</v>
      </c>
      <c r="BC2" s="61">
        <v>23.371859000000001</v>
      </c>
      <c r="BD2" s="61">
        <v>21.992294000000001</v>
      </c>
      <c r="BE2" s="61">
        <v>1.078886</v>
      </c>
      <c r="BF2" s="61">
        <v>4.0071289999999999</v>
      </c>
      <c r="BG2" s="61">
        <v>2.7754896000000001E-3</v>
      </c>
      <c r="BH2" s="61">
        <v>3.4300353999999998E-3</v>
      </c>
      <c r="BI2" s="61">
        <v>2.6787508E-3</v>
      </c>
      <c r="BJ2" s="61">
        <v>3.1846716999999997E-2</v>
      </c>
      <c r="BK2" s="61">
        <v>2.1349920000000001E-4</v>
      </c>
      <c r="BL2" s="61">
        <v>0.23232140000000001</v>
      </c>
      <c r="BM2" s="61">
        <v>3.6881293999999998</v>
      </c>
      <c r="BN2" s="61">
        <v>1.0424559</v>
      </c>
      <c r="BO2" s="61">
        <v>53.686374999999998</v>
      </c>
      <c r="BP2" s="61">
        <v>10.225914</v>
      </c>
      <c r="BQ2" s="61">
        <v>18.453711999999999</v>
      </c>
      <c r="BR2" s="61">
        <v>67.133160000000004</v>
      </c>
      <c r="BS2" s="61">
        <v>22.021393</v>
      </c>
      <c r="BT2" s="61">
        <v>9.9827080000000006</v>
      </c>
      <c r="BU2" s="61">
        <v>1.0185447000000001</v>
      </c>
      <c r="BV2" s="61">
        <v>0.1267982</v>
      </c>
      <c r="BW2" s="61">
        <v>0.78549380000000002</v>
      </c>
      <c r="BX2" s="61">
        <v>1.5455718000000001</v>
      </c>
      <c r="BY2" s="61">
        <v>0.14724413</v>
      </c>
      <c r="BZ2" s="61">
        <v>9.0463770000000004E-4</v>
      </c>
      <c r="CA2" s="61">
        <v>0.94675595000000001</v>
      </c>
      <c r="CB2" s="61">
        <v>6.5332669999999995E-2</v>
      </c>
      <c r="CC2" s="61">
        <v>0.26082246999999997</v>
      </c>
      <c r="CD2" s="61">
        <v>2.4358230000000001</v>
      </c>
      <c r="CE2" s="61">
        <v>0.13576321</v>
      </c>
      <c r="CF2" s="61">
        <v>0.63529164000000005</v>
      </c>
      <c r="CG2" s="61">
        <v>4.9500000000000003E-7</v>
      </c>
      <c r="CH2" s="61">
        <v>5.9431230000000002E-2</v>
      </c>
      <c r="CI2" s="61">
        <v>1.2663994E-3</v>
      </c>
      <c r="CJ2" s="61">
        <v>5.2809157000000004</v>
      </c>
      <c r="CK2" s="61">
        <v>1.0676401E-2</v>
      </c>
      <c r="CL2" s="61">
        <v>7.788716</v>
      </c>
      <c r="CM2" s="61">
        <v>3.4195888000000001</v>
      </c>
      <c r="CN2" s="61">
        <v>2129.8703999999998</v>
      </c>
      <c r="CO2" s="61">
        <v>3612.7961</v>
      </c>
      <c r="CP2" s="61">
        <v>2988.9245999999998</v>
      </c>
      <c r="CQ2" s="61">
        <v>922.33</v>
      </c>
      <c r="CR2" s="61">
        <v>496.94182999999998</v>
      </c>
      <c r="CS2" s="61">
        <v>254.93428</v>
      </c>
      <c r="CT2" s="61">
        <v>2044.0604000000001</v>
      </c>
      <c r="CU2" s="61">
        <v>1445.3870999999999</v>
      </c>
      <c r="CV2" s="61">
        <v>705.46343999999999</v>
      </c>
      <c r="CW2" s="61">
        <v>1784.3690999999999</v>
      </c>
      <c r="CX2" s="61">
        <v>564.55439999999999</v>
      </c>
      <c r="CY2" s="61">
        <v>2531.9468000000002</v>
      </c>
      <c r="CZ2" s="61">
        <v>1496.096</v>
      </c>
      <c r="DA2" s="61">
        <v>3426.5405000000001</v>
      </c>
      <c r="DB2" s="61">
        <v>3015.5495999999998</v>
      </c>
      <c r="DC2" s="61">
        <v>5357.4022999999997</v>
      </c>
      <c r="DD2" s="61">
        <v>8237.2199999999993</v>
      </c>
      <c r="DE2" s="61">
        <v>2119.0652</v>
      </c>
      <c r="DF2" s="61">
        <v>2554.7446</v>
      </c>
      <c r="DG2" s="61">
        <v>1856.4711</v>
      </c>
      <c r="DH2" s="61">
        <v>158.81267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60.225707999999997</v>
      </c>
      <c r="B6">
        <f>BB2</f>
        <v>14.828436</v>
      </c>
      <c r="C6">
        <f>BC2</f>
        <v>23.371859000000001</v>
      </c>
      <c r="D6">
        <f>BD2</f>
        <v>21.992294000000001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19643</v>
      </c>
      <c r="C2" s="56">
        <f ca="1">YEAR(TODAY())-YEAR(B2)+IF(TODAY()&gt;=DATE(YEAR(TODAY()),MONTH(B2),DAY(B2)),0,-1)</f>
        <v>68</v>
      </c>
      <c r="E2" s="52">
        <v>155.5</v>
      </c>
      <c r="F2" s="53" t="s">
        <v>39</v>
      </c>
      <c r="G2" s="52">
        <v>63.4</v>
      </c>
      <c r="H2" s="51" t="s">
        <v>41</v>
      </c>
      <c r="I2" s="72">
        <f>ROUND(G3/E3^2,1)</f>
        <v>26.2</v>
      </c>
    </row>
    <row r="3" spans="1:9" x14ac:dyDescent="0.3">
      <c r="E3" s="51">
        <f>E2/100</f>
        <v>1.5549999999999999</v>
      </c>
      <c r="F3" s="51" t="s">
        <v>40</v>
      </c>
      <c r="G3" s="51">
        <f>G2</f>
        <v>63.4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노영희, ID : H1900974)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12일 11:23:55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44510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155.5</v>
      </c>
      <c r="L12" s="124"/>
      <c r="M12" s="117">
        <f>'개인정보 및 신체계측 입력'!G2</f>
        <v>63.4</v>
      </c>
      <c r="N12" s="118"/>
      <c r="O12" s="113" t="s">
        <v>271</v>
      </c>
      <c r="P12" s="107"/>
      <c r="Q12" s="90">
        <f>'개인정보 및 신체계측 입력'!I2</f>
        <v>26.2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노영희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72.744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12.444000000000001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14.811999999999999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0.9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8.9</v>
      </c>
      <c r="L71" s="36" t="s">
        <v>53</v>
      </c>
      <c r="M71" s="36">
        <f>ROUND('DRIs DATA'!K8,1)</f>
        <v>5.9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178.52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292.64999999999998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383.89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261.61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102.33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475.61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282.77999999999997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1600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2021-11-12T04:04:00Z</dcterms:modified>
</cp:coreProperties>
</file>