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<sst xmlns="http://schemas.openxmlformats.org/spreadsheetml/2006/main" count="692" uniqueCount="337">
  <si>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</si>
  <si>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</si>
  <si>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</si>
  <si>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</si>
  <si>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</si>
  <si>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</si>
  <si>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</si>
  <si>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</si>
  <si>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</si>
  <si>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</si>
  <si>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</si>
  <si>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</si>
  <si>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</si>
  <si>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</si>
  <si>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</si>
  <si>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</si>
  <si>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</si>
  <si>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</si>
  <si>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</si>
  <si>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</si>
  <si>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</si>
  <si>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</si>
  <si>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</si>
  <si>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</si>
  <si>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</si>
  <si>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</si>
  <si>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</si>
  <si>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</si>
  <si>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</si>
  <si>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</si>
  <si>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</si>
  <si>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</si>
  <si>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</si>
  <si>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</si>
  <si>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</si>
  <si>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</si>
  <si>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</si>
  <si>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</si>
  <si>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</si>
  <si>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</si>
  <si>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</si>
  <si>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</si>
  <si>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</si>
  <si>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</si>
  <si>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</si>
  <si>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</si>
  <si>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</si>
  <si>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</si>
  <si>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</si>
  <si>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</si>
  <si>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</si>
  <si>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</si>
  <si>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</si>
  <si>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</si>
  <si>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</si>
  <si>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</si>
  <si>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</si>
  <si>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</si>
  <si>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</si>
  <si>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</si>
  <si>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</si>
  <si>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</si>
  <si>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</si>
  <si>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</si>
  <si>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</si>
  <si>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</si>
  <si>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</si>
  <si>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</si>
  <si>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</si>
  <si>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</si>
  <si>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</si>
  <si>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</si>
  <si>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</si>
  <si>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</si>
  <si>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</si>
  <si>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</si>
  <si>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</si>
  <si>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</si>
  <si>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</si>
  <si>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</si>
  <si>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</si>
  <si>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</si>
  <si>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</si>
  <si>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</si>
  <si>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</si>
  <si>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</si>
  <si>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</si>
  <si>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</si>
  <si>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</si>
  <si>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</si>
  <si>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</si>
  <si>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</si>
  <si>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</si>
  <si>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</si>
  <si>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</si>
  <si>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</si>
  <si>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</si>
  <si>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</si>
  <si>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</si>
  <si>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</si>
  <si>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</si>
  <si>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</si>
  <si>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</si>
  <si>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</si>
  <si>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</si>
  <si>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</si>
  <si>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</si>
  <si>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</si>
  <si>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</si>
  <si>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</si>
  <si>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</si>
  <si>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</si>
  <si>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</si>
  <si>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</si>
  <si>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</si>
  <si>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</si>
  <si>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</si>
  <si>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</si>
  <si>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</si>
  <si>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</si>
  <si>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</si>
  <si>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</si>
  <si>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</si>
  <si>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</si>
  <si>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</si>
  <si>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</si>
  <si>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</si>
  <si>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</si>
  <si>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</si>
  <si>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</si>
  <si>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</si>
  <si>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</si>
  <si>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</si>
  <si>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</si>
  <si>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</si>
  <si>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</si>
  <si>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</si>
  <si>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</si>
  <si>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</si>
  <si>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</si>
  <si>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</si>
  <si>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</si>
  <si>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</si>
  <si>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</si>
  <si>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</si>
  <si>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</si>
  <si>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</si>
  <si>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</si>
  <si>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</si>
  <si>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</si>
  <si>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</si>
  <si>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</si>
  <si>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</si>
  <si>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</si>
  <si>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</si>
  <si>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</si>
  <si>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</si>
  <si>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</si>
  <si>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</si>
  <si>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</si>
  <si>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</si>
  <si>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</si>
  <si>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</si>
  <si>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</si>
  <si>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</si>
  <si>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</si>
  <si>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</si>
  <si>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</si>
  <si>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</si>
  <si>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</si>
  <si>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</si>
  <si>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</si>
  <si>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</si>
  <si>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</si>
  <si>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</si>
  <si>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</si>
  <si>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</si>
  <si>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</si>
  <si>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</si>
  <si>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</si>
  <si>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</si>
  <si>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</si>
  <si>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</si>
  <si>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</si>
  <si>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</si>
  <si>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</si>
  <si>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</si>
  <si>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</si>
  <si>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</si>
  <si>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</si>
  <si>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</si>
  <si>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</si>
  <si>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</si>
  <si>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</si>
  <si>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</si>
  <si>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</si>
  <si>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</si>
  <si>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</si>
  <si>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</si>
  <si>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</si>
  <si>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</si>
  <si>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</si>
  <si>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</si>
  <si>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</si>
  <si>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</si>
  <si>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</si>
  <si>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</si>
  <si>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</si>
  <si>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</si>
  <si>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</si>
  <si>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</si>
  <si>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</si>
  <si>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</si>
  <si>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</si>
  <si>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</si>
  <si>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</si>
  <si>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</si>
  <si>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</si>
  <si>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</si>
  <si>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</si>
  <si>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</si>
  <si>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</si>
  <si>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</si>
  <si>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</si>
  <si>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</si>
  <si>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</si>
  <si>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</si>
  <si>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</si>
  <si>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</si>
  <si>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</si>
  <si>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</si>
  <si>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</si>
  <si>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</si>
  <si>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</si>
  <si>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</si>
  <si>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</si>
  <si>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</si>
  <si>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</si>
  <si>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</si>
  <si>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</si>
  <si>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</si>
  <si>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</si>
  <si>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</si>
  <si>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</si>
  <si>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</si>
  <si>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</si>
  <si>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</si>
  <si>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</si>
  <si>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</si>
  <si>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</si>
  <si>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</si>
  <si>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</si>
  <si>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</si>
  <si>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</si>
  <si>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</si>
  <si>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</si>
  <si>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</si>
  <si>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</si>
  <si>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</si>
  <si>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</si>
  <si>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</si>
  <si>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</si>
  <si>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</si>
  <si>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</si>
  <si>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</si>
  <si>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</si>
  <si>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</si>
  <si>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</si>
  <si>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</si>
  <si>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</si>
  <si>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</si>
  <si>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</si>
  <si>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</si>
  <si>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</si>
  <si>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</si>
  <si>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</si>
  <si>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</si>
  <si>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</si>
  <si>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</si>
  <si>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</si>
  <si>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</si>
  <si>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</si>
  <si>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</si>
  <si>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</si>
  <si>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</si>
  <si>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</si>
  <si>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</si>
  <si>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</si>
  <si>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</si>
  <si>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</si>
  <si>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</si>
  <si>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</si>
  <si>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</si>
  <si>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</si>
  <si>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</si>
  <si>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</si>
  <si>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</si>
  <si>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</si>
  <si>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</si>
  <si>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</si>
  <si>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</si>
  <si>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</si>
  <si>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</si>
  <si>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</si>
  <si>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</si>
  <si>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</si>
  <si>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</si>
  <si>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</si>
  <si>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</si>
  <si>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</si>
  <si>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</si>
  <si>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</si>
  <si>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</si>
  <si>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</si>
  <si>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</si>
  <si>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</si>
  <si>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</si>
  <si>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</si>
  <si>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</si>
  <si>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</si>
  <si>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식이섬유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</si>
  <si>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</si>
  <si>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</si>
  <si>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</si>
  <si>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</si>
  <si>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</si>
  <si>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</si>
  <si>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</si>
  <si>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</si>
  <si>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</si>
  <si>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</si>
  <si>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</si>
  <si>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(설문지 : FFQ 95문항 설문지, 사용자 : 왕성곤, ID : H1900975)</t>
  </si>
  <si>
    <t>2021년 11월 12일 11:31:04</t>
  </si>
  <si>
    <t>H1900975</t>
  </si>
  <si>
    <t>왕성곤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</si>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</sst>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102.9252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614680"/>
        <c:axId val="523615464"/>
      </c:barChart>
      <c:catAx>
        <c:axId val="52361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615464"/>
        <c:crosses val="autoZero"/>
        <c:auto val="1"/>
        <c:lblAlgn val="ctr"/>
        <c:lblOffset val="100"/>
        <c:noMultiLvlLbl val="0"/>
      </c:catAx>
      <c:valAx>
        <c:axId val="52361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61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2.7557344000000001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18416"/>
        <c:axId val="106019592"/>
      </c:barChart>
      <c:catAx>
        <c:axId val="1060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019592"/>
        <c:crosses val="autoZero"/>
        <c:auto val="1"/>
        <c:lblAlgn val="ctr"/>
        <c:lblOffset val="100"/>
        <c:noMultiLvlLbl val="0"/>
      </c:catAx>
      <c:valAx>
        <c:axId val="10601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3.8649163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2056"/>
        <c:axId val="524776960"/>
      </c:barChart>
      <c:catAx>
        <c:axId val="52478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76960"/>
        <c:crosses val="autoZero"/>
        <c:auto val="1"/>
        <c:lblAlgn val="ctr"/>
        <c:lblOffset val="100"/>
        <c:noMultiLvlLbl val="0"/>
      </c:catAx>
      <c:valAx>
        <c:axId val="52477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1800.4854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0096"/>
        <c:axId val="524780488"/>
      </c:barChart>
      <c:catAx>
        <c:axId val="52478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0488"/>
        <c:crosses val="autoZero"/>
        <c:auto val="1"/>
        <c:lblAlgn val="ctr"/>
        <c:lblOffset val="100"/>
        <c:noMultiLvlLbl val="0"/>
      </c:catAx>
      <c:valAx>
        <c:axId val="52478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4797.9139999999998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76176"/>
        <c:axId val="524776568"/>
      </c:barChart>
      <c:catAx>
        <c:axId val="52477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76568"/>
        <c:crosses val="autoZero"/>
        <c:auto val="1"/>
        <c:lblAlgn val="ctr"/>
        <c:lblOffset val="100"/>
        <c:noMultiLvlLbl val="0"/>
      </c:catAx>
      <c:valAx>
        <c:axId val="5247765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7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215.20078000000001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77352"/>
        <c:axId val="524777744"/>
      </c:barChart>
      <c:catAx>
        <c:axId val="52477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77744"/>
        <c:crosses val="autoZero"/>
        <c:auto val="1"/>
        <c:lblAlgn val="ctr"/>
        <c:lblOffset val="100"/>
        <c:noMultiLvlLbl val="0"/>
      </c:catAx>
      <c:valAx>
        <c:axId val="52477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7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153.69926000000001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74608"/>
        <c:axId val="524781272"/>
      </c:barChart>
      <c:catAx>
        <c:axId val="52477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1272"/>
        <c:crosses val="autoZero"/>
        <c:auto val="1"/>
        <c:lblAlgn val="ctr"/>
        <c:lblOffset val="100"/>
        <c:noMultiLvlLbl val="0"/>
      </c:catAx>
      <c:valAx>
        <c:axId val="52478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7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17.348966999999998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1664"/>
        <c:axId val="524775000"/>
      </c:barChart>
      <c:catAx>
        <c:axId val="52478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75000"/>
        <c:crosses val="autoZero"/>
        <c:auto val="1"/>
        <c:lblAlgn val="ctr"/>
        <c:lblOffset val="100"/>
        <c:noMultiLvlLbl val="0"/>
      </c:catAx>
      <c:valAx>
        <c:axId val="524775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900.46460000000002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75784"/>
        <c:axId val="518975072"/>
      </c:barChart>
      <c:catAx>
        <c:axId val="5247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75072"/>
        <c:crosses val="autoZero"/>
        <c:auto val="1"/>
        <c:lblAlgn val="ctr"/>
        <c:lblOffset val="100"/>
        <c:noMultiLvlLbl val="0"/>
      </c:catAx>
      <c:valAx>
        <c:axId val="5189750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5.9013925000000002E-2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71152"/>
        <c:axId val="518969584"/>
      </c:barChart>
      <c:catAx>
        <c:axId val="51897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69584"/>
        <c:crosses val="autoZero"/>
        <c:auto val="1"/>
        <c:lblAlgn val="ctr"/>
        <c:lblOffset val="100"/>
        <c:noMultiLvlLbl val="0"/>
      </c:catAx>
      <c:valAx>
        <c:axId val="51896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7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5.4373990000000001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75464"/>
        <c:axId val="518972328"/>
      </c:barChart>
      <c:catAx>
        <c:axId val="51897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72328"/>
        <c:crosses val="autoZero"/>
        <c:auto val="1"/>
        <c:lblAlgn val="ctr"/>
        <c:lblOffset val="100"/>
        <c:noMultiLvlLbl val="0"/>
      </c:catAx>
      <c:valAx>
        <c:axId val="518972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7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37.058616999999998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7560"/>
        <c:axId val="714755600"/>
      </c:barChart>
      <c:catAx>
        <c:axId val="71475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5600"/>
        <c:crosses val="autoZero"/>
        <c:auto val="1"/>
        <c:lblAlgn val="ctr"/>
        <c:lblOffset val="100"/>
        <c:noMultiLvlLbl val="0"/>
      </c:catAx>
      <c:valAx>
        <c:axId val="71475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266.77429999999998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75856"/>
        <c:axId val="518971544"/>
      </c:barChart>
      <c:catAx>
        <c:axId val="51897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71544"/>
        <c:crosses val="autoZero"/>
        <c:auto val="1"/>
        <c:lblAlgn val="ctr"/>
        <c:lblOffset val="100"/>
        <c:noMultiLvlLbl val="0"/>
      </c:catAx>
      <c:valAx>
        <c:axId val="51897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7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129.26799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68800"/>
        <c:axId val="518968408"/>
      </c:barChart>
      <c:catAx>
        <c:axId val="51896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68408"/>
        <c:crosses val="autoZero"/>
        <c:auto val="1"/>
        <c:lblAlgn val="ctr"/>
        <c:lblOffset val="100"/>
        <c:noMultiLvlLbl val="0"/>
      </c:catAx>
      <c:valAx>
        <c:axId val="51896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8.4459999999999997</c:v>
                </c:pt>
                <c:pt idx="1">
                  <c:v>11.587999999999999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969192"/>
        <c:axId val="518972720"/>
      </c:barChart>
      <c:catAx>
        <c:axId val="51896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72720"/>
        <c:crosses val="autoZero"/>
        <c:auto val="1"/>
        <c:lblAlgn val="ctr"/>
        <c:lblOffset val="100"/>
        <c:noMultiLvlLbl val="0"/>
      </c:catAx>
      <c:valAx>
        <c:axId val="51897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6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16.633801999999999</c:v>
                </c:pt>
                <c:pt idx="1">
                  <c:v>18.570796999999999</c:v>
                </c:pt>
                <c:pt idx="2">
                  <c:v>23.425514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758.74390000000005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70760"/>
        <c:axId val="518973112"/>
      </c:barChart>
      <c:catAx>
        <c:axId val="51897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73112"/>
        <c:crosses val="autoZero"/>
        <c:auto val="1"/>
        <c:lblAlgn val="ctr"/>
        <c:lblOffset val="100"/>
        <c:noMultiLvlLbl val="0"/>
      </c:catAx>
      <c:valAx>
        <c:axId val="518973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7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27.619582999999999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512256"/>
        <c:axId val="716511080"/>
      </c:barChart>
      <c:catAx>
        <c:axId val="71651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11080"/>
        <c:crosses val="autoZero"/>
        <c:auto val="1"/>
        <c:lblAlgn val="ctr"/>
        <c:lblOffset val="100"/>
        <c:noMultiLvlLbl val="0"/>
      </c:catAx>
      <c:valAx>
        <c:axId val="71651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1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75.245000000000005</c:v>
                </c:pt>
                <c:pt idx="1">
                  <c:v>8.8059999999999992</c:v>
                </c:pt>
                <c:pt idx="2">
                  <c:v>15.949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6508728"/>
        <c:axId val="716511864"/>
      </c:barChart>
      <c:catAx>
        <c:axId val="71650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11864"/>
        <c:crosses val="autoZero"/>
        <c:auto val="1"/>
        <c:lblAlgn val="ctr"/>
        <c:lblOffset val="100"/>
        <c:noMultiLvlLbl val="0"/>
      </c:catAx>
      <c:valAx>
        <c:axId val="71651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0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2989.2446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507944"/>
        <c:axId val="716509120"/>
      </c:barChart>
      <c:catAx>
        <c:axId val="71650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09120"/>
        <c:crosses val="autoZero"/>
        <c:auto val="1"/>
        <c:lblAlgn val="ctr"/>
        <c:lblOffset val="100"/>
        <c:noMultiLvlLbl val="0"/>
      </c:catAx>
      <c:valAx>
        <c:axId val="716509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0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157.45180999999999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505592"/>
        <c:axId val="716509904"/>
      </c:barChart>
      <c:catAx>
        <c:axId val="71650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09904"/>
        <c:crosses val="autoZero"/>
        <c:auto val="1"/>
        <c:lblAlgn val="ctr"/>
        <c:lblOffset val="100"/>
        <c:noMultiLvlLbl val="0"/>
      </c:catAx>
      <c:valAx>
        <c:axId val="71650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0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755.86237000000006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509512"/>
        <c:axId val="716510296"/>
      </c:barChart>
      <c:catAx>
        <c:axId val="71650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10296"/>
        <c:crosses val="autoZero"/>
        <c:auto val="1"/>
        <c:lblAlgn val="ctr"/>
        <c:lblOffset val="100"/>
        <c:noMultiLvlLbl val="0"/>
      </c:catAx>
      <c:valAx>
        <c:axId val="71651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0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6.7563779999999998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2072"/>
        <c:axId val="260478200"/>
      </c:barChart>
      <c:catAx>
        <c:axId val="71475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478200"/>
        <c:crosses val="autoZero"/>
        <c:auto val="1"/>
        <c:lblAlgn val="ctr"/>
        <c:lblOffset val="100"/>
        <c:noMultiLvlLbl val="0"/>
      </c:catAx>
      <c:valAx>
        <c:axId val="26047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8785.116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512648"/>
        <c:axId val="716505200"/>
      </c:barChart>
      <c:catAx>
        <c:axId val="71651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05200"/>
        <c:crosses val="autoZero"/>
        <c:auto val="1"/>
        <c:lblAlgn val="ctr"/>
        <c:lblOffset val="100"/>
        <c:noMultiLvlLbl val="0"/>
      </c:catAx>
      <c:valAx>
        <c:axId val="71650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1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21.698656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507552"/>
        <c:axId val="521763648"/>
      </c:barChart>
      <c:catAx>
        <c:axId val="71650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63648"/>
        <c:crosses val="autoZero"/>
        <c:auto val="1"/>
        <c:lblAlgn val="ctr"/>
        <c:lblOffset val="100"/>
        <c:noMultiLvlLbl val="0"/>
      </c:catAx>
      <c:valAx>
        <c:axId val="52176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0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2.7921407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765608"/>
        <c:axId val="521767960"/>
      </c:barChart>
      <c:catAx>
        <c:axId val="52176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67960"/>
        <c:crosses val="autoZero"/>
        <c:auto val="1"/>
        <c:lblAlgn val="ctr"/>
        <c:lblOffset val="100"/>
        <c:noMultiLvlLbl val="0"/>
      </c:catAx>
      <c:valAx>
        <c:axId val="52176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76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312.69569999999999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15280"/>
        <c:axId val="106018808"/>
      </c:barChart>
      <c:catAx>
        <c:axId val="10601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018808"/>
        <c:crosses val="autoZero"/>
        <c:auto val="1"/>
        <c:lblAlgn val="ctr"/>
        <c:lblOffset val="100"/>
        <c:noMultiLvlLbl val="0"/>
      </c:catAx>
      <c:valAx>
        <c:axId val="106018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1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1.8994039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22728"/>
        <c:axId val="106020768"/>
      </c:barChart>
      <c:catAx>
        <c:axId val="1060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020768"/>
        <c:crosses val="autoZero"/>
        <c:auto val="1"/>
        <c:lblAlgn val="ctr"/>
        <c:lblOffset val="100"/>
        <c:noMultiLvlLbl val="0"/>
      </c:catAx>
      <c:valAx>
        <c:axId val="106020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23.578503000000001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16456"/>
        <c:axId val="106019984"/>
      </c:barChart>
      <c:catAx>
        <c:axId val="10601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019984"/>
        <c:crosses val="autoZero"/>
        <c:auto val="1"/>
        <c:lblAlgn val="ctr"/>
        <c:lblOffset val="100"/>
        <c:noMultiLvlLbl val="0"/>
      </c:catAx>
      <c:valAx>
        <c:axId val="1060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1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2.7921407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22336"/>
        <c:axId val="106020376"/>
      </c:barChart>
      <c:catAx>
        <c:axId val="1060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020376"/>
        <c:crosses val="autoZero"/>
        <c:auto val="1"/>
        <c:lblAlgn val="ctr"/>
        <c:lblOffset val="100"/>
        <c:noMultiLvlLbl val="0"/>
      </c:catAx>
      <c:valAx>
        <c:axId val="106020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818.26110000000006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21944"/>
        <c:axId val="106021160"/>
      </c:barChart>
      <c:catAx>
        <c:axId val="1060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021160"/>
        <c:crosses val="autoZero"/>
        <c:auto val="1"/>
        <c:lblAlgn val="ctr"/>
        <c:lblOffset val="100"/>
        <c:noMultiLvlLbl val="0"/>
      </c:catAx>
      <c:valAx>
        <c:axId val="10602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12.167923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016064"/>
        <c:axId val="106017632"/>
      </c:barChart>
      <c:catAx>
        <c:axId val="10601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017632"/>
        <c:crosses val="autoZero"/>
        <c:auto val="1"/>
        <c:lblAlgn val="ctr"/>
        <c:lblOffset val="100"/>
        <c:noMultiLvlLbl val="0"/>
      </c:catAx>
      <c:valAx>
        <c:axId val="1060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01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313589" y="32693743"/>
          <a:ext cx="324494" cy="1270380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990214" y="32785302"/>
          <a:ext cx="324197" cy="1547738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877567" y="41974205"/>
          <a:ext cx="3703725" cy="4818457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105811" y="45291282"/>
          <a:ext cx="279333" cy="126470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873742" y="45184763"/>
          <a:ext cx="276284" cy="154926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왕성곤, ID : H1900975)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12일 11:31:04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2989.2446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102.9252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37.058616999999998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75.245000000000005</v>
      </c>
      <c r="G8" s="59">
        <f>'DRIs DATA 입력'!G8</f>
        <v>8.8059999999999992</v>
      </c>
      <c r="H8" s="59">
        <f>'DRIs DATA 입력'!H8</f>
        <v>15.949</v>
      </c>
      <c r="I8" s="46"/>
      <c r="J8" s="59" t="s">
        <v>216</v>
      </c>
      <c r="K8" s="59">
        <f>'DRIs DATA 입력'!K8</f>
        <v>8.4459999999999997</v>
      </c>
      <c r="L8" s="59">
        <f>'DRIs DATA 입력'!L8</f>
        <v>11.587999999999999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758.74390000000005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27.619582999999999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6.7563779999999998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312.69569999999999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157.45180999999999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2.6796715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1.8994039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23.578503000000001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2.7921407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818.26110000000006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12.167923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2.7557344000000001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3.8649163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755.86237000000006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1800.4854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8785.116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4797.9139999999998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215.20078000000001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153.69926000000001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21.698656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17.348966999999998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900.46460000000002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5.9013925000000002E-2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5.4373990000000001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266.77429999999998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129.26799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3" sqref="C6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332</v>
      </c>
      <c r="G1" s="62" t="s">
        <v>318</v>
      </c>
      <c r="H1" s="61" t="s">
        <v>333</v>
      </c>
    </row>
    <row r="3" spans="1:27" x14ac:dyDescent="0.3">
      <c r="A3" s="71" t="s">
        <v>319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320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281</v>
      </c>
      <c r="U5" s="65"/>
      <c r="V5" s="65" t="s">
        <v>285</v>
      </c>
      <c r="W5" s="65" t="s">
        <v>286</v>
      </c>
      <c r="X5" s="65" t="s">
        <v>287</v>
      </c>
      <c r="Y5" s="65" t="s">
        <v>288</v>
      </c>
      <c r="Z5" s="65" t="s">
        <v>281</v>
      </c>
    </row>
    <row r="6" spans="1:27" x14ac:dyDescent="0.3">
      <c r="A6" s="65" t="s">
        <v>277</v>
      </c>
      <c r="B6" s="65">
        <v>2200</v>
      </c>
      <c r="C6" s="65">
        <v>2989.2446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321</v>
      </c>
      <c r="O6" s="65">
        <v>50</v>
      </c>
      <c r="P6" s="65">
        <v>60</v>
      </c>
      <c r="Q6" s="65">
        <v>0</v>
      </c>
      <c r="R6" s="65">
        <v>0</v>
      </c>
      <c r="S6" s="65">
        <v>102.9252</v>
      </c>
      <c r="U6" s="65" t="s">
        <v>290</v>
      </c>
      <c r="V6" s="65">
        <v>0</v>
      </c>
      <c r="W6" s="65">
        <v>0</v>
      </c>
      <c r="X6" s="65">
        <v>25</v>
      </c>
      <c r="Y6" s="65">
        <v>0</v>
      </c>
      <c r="Z6" s="65">
        <v>37.058616999999998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75.245000000000005</v>
      </c>
      <c r="G8" s="65">
        <v>8.8059999999999992</v>
      </c>
      <c r="H8" s="65">
        <v>15.949</v>
      </c>
      <c r="J8" s="65" t="s">
        <v>292</v>
      </c>
      <c r="K8" s="65">
        <v>8.4459999999999997</v>
      </c>
      <c r="L8" s="65">
        <v>11.587999999999999</v>
      </c>
    </row>
    <row r="13" spans="1:27" x14ac:dyDescent="0.3">
      <c r="A13" s="70" t="s">
        <v>293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322</v>
      </c>
      <c r="P14" s="69"/>
      <c r="Q14" s="69"/>
      <c r="R14" s="69"/>
      <c r="S14" s="69"/>
      <c r="T14" s="69"/>
      <c r="V14" s="69" t="s">
        <v>323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285</v>
      </c>
      <c r="C15" s="65" t="s">
        <v>286</v>
      </c>
      <c r="D15" s="65" t="s">
        <v>287</v>
      </c>
      <c r="E15" s="65" t="s">
        <v>288</v>
      </c>
      <c r="F15" s="65" t="s">
        <v>281</v>
      </c>
      <c r="H15" s="65"/>
      <c r="I15" s="65" t="s">
        <v>285</v>
      </c>
      <c r="J15" s="65" t="s">
        <v>286</v>
      </c>
      <c r="K15" s="65" t="s">
        <v>287</v>
      </c>
      <c r="L15" s="65" t="s">
        <v>288</v>
      </c>
      <c r="M15" s="65" t="s">
        <v>281</v>
      </c>
      <c r="O15" s="65"/>
      <c r="P15" s="65" t="s">
        <v>285</v>
      </c>
      <c r="Q15" s="65" t="s">
        <v>286</v>
      </c>
      <c r="R15" s="65" t="s">
        <v>287</v>
      </c>
      <c r="S15" s="65" t="s">
        <v>288</v>
      </c>
      <c r="T15" s="65" t="s">
        <v>281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281</v>
      </c>
    </row>
    <row r="16" spans="1:27" x14ac:dyDescent="0.3">
      <c r="A16" s="65" t="s">
        <v>324</v>
      </c>
      <c r="B16" s="65">
        <v>530</v>
      </c>
      <c r="C16" s="65">
        <v>750</v>
      </c>
      <c r="D16" s="65">
        <v>0</v>
      </c>
      <c r="E16" s="65">
        <v>3000</v>
      </c>
      <c r="F16" s="65">
        <v>758.74390000000005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27.619582999999999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6.7563779999999998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312.69569999999999</v>
      </c>
    </row>
    <row r="23" spans="1:62" x14ac:dyDescent="0.3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297</v>
      </c>
      <c r="B24" s="69"/>
      <c r="C24" s="69"/>
      <c r="D24" s="69"/>
      <c r="E24" s="69"/>
      <c r="F24" s="69"/>
      <c r="H24" s="69" t="s">
        <v>325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326</v>
      </c>
      <c r="AD24" s="69"/>
      <c r="AE24" s="69"/>
      <c r="AF24" s="69"/>
      <c r="AG24" s="69"/>
      <c r="AH24" s="69"/>
      <c r="AJ24" s="69" t="s">
        <v>300</v>
      </c>
      <c r="AK24" s="69"/>
      <c r="AL24" s="69"/>
      <c r="AM24" s="69"/>
      <c r="AN24" s="69"/>
      <c r="AO24" s="69"/>
      <c r="AQ24" s="69" t="s">
        <v>301</v>
      </c>
      <c r="AR24" s="69"/>
      <c r="AS24" s="69"/>
      <c r="AT24" s="69"/>
      <c r="AU24" s="69"/>
      <c r="AV24" s="69"/>
      <c r="AX24" s="69" t="s">
        <v>302</v>
      </c>
      <c r="AY24" s="69"/>
      <c r="AZ24" s="69"/>
      <c r="BA24" s="69"/>
      <c r="BB24" s="69"/>
      <c r="BC24" s="69"/>
      <c r="BE24" s="69" t="s">
        <v>303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285</v>
      </c>
      <c r="C25" s="65" t="s">
        <v>286</v>
      </c>
      <c r="D25" s="65" t="s">
        <v>287</v>
      </c>
      <c r="E25" s="65" t="s">
        <v>288</v>
      </c>
      <c r="F25" s="65" t="s">
        <v>281</v>
      </c>
      <c r="H25" s="65"/>
      <c r="I25" s="65" t="s">
        <v>285</v>
      </c>
      <c r="J25" s="65" t="s">
        <v>286</v>
      </c>
      <c r="K25" s="65" t="s">
        <v>287</v>
      </c>
      <c r="L25" s="65" t="s">
        <v>288</v>
      </c>
      <c r="M25" s="65" t="s">
        <v>281</v>
      </c>
      <c r="O25" s="65"/>
      <c r="P25" s="65" t="s">
        <v>285</v>
      </c>
      <c r="Q25" s="65" t="s">
        <v>286</v>
      </c>
      <c r="R25" s="65" t="s">
        <v>287</v>
      </c>
      <c r="S25" s="65" t="s">
        <v>288</v>
      </c>
      <c r="T25" s="65" t="s">
        <v>281</v>
      </c>
      <c r="V25" s="65"/>
      <c r="W25" s="65" t="s">
        <v>285</v>
      </c>
      <c r="X25" s="65" t="s">
        <v>286</v>
      </c>
      <c r="Y25" s="65" t="s">
        <v>287</v>
      </c>
      <c r="Z25" s="65" t="s">
        <v>288</v>
      </c>
      <c r="AA25" s="65" t="s">
        <v>281</v>
      </c>
      <c r="AC25" s="65"/>
      <c r="AD25" s="65" t="s">
        <v>285</v>
      </c>
      <c r="AE25" s="65" t="s">
        <v>286</v>
      </c>
      <c r="AF25" s="65" t="s">
        <v>287</v>
      </c>
      <c r="AG25" s="65" t="s">
        <v>288</v>
      </c>
      <c r="AH25" s="65" t="s">
        <v>281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281</v>
      </c>
      <c r="AQ25" s="65"/>
      <c r="AR25" s="65" t="s">
        <v>285</v>
      </c>
      <c r="AS25" s="65" t="s">
        <v>286</v>
      </c>
      <c r="AT25" s="65" t="s">
        <v>287</v>
      </c>
      <c r="AU25" s="65" t="s">
        <v>288</v>
      </c>
      <c r="AV25" s="65" t="s">
        <v>281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281</v>
      </c>
      <c r="BE25" s="65"/>
      <c r="BF25" s="65" t="s">
        <v>285</v>
      </c>
      <c r="BG25" s="65" t="s">
        <v>286</v>
      </c>
      <c r="BH25" s="65" t="s">
        <v>287</v>
      </c>
      <c r="BI25" s="65" t="s">
        <v>288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157.45180999999999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2.6796715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1.8994039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23.578503000000001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2.7921407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818.26110000000006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12.167923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2.7557344000000001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3.8649163</v>
      </c>
    </row>
    <row r="33" spans="1:68" x14ac:dyDescent="0.3">
      <c r="A33" s="70" t="s">
        <v>305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306</v>
      </c>
      <c r="AD34" s="69"/>
      <c r="AE34" s="69"/>
      <c r="AF34" s="69"/>
      <c r="AG34" s="69"/>
      <c r="AH34" s="69"/>
      <c r="AJ34" s="69" t="s">
        <v>307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285</v>
      </c>
      <c r="C35" s="65" t="s">
        <v>286</v>
      </c>
      <c r="D35" s="65" t="s">
        <v>287</v>
      </c>
      <c r="E35" s="65" t="s">
        <v>288</v>
      </c>
      <c r="F35" s="65" t="s">
        <v>281</v>
      </c>
      <c r="H35" s="65"/>
      <c r="I35" s="65" t="s">
        <v>285</v>
      </c>
      <c r="J35" s="65" t="s">
        <v>286</v>
      </c>
      <c r="K35" s="65" t="s">
        <v>287</v>
      </c>
      <c r="L35" s="65" t="s">
        <v>288</v>
      </c>
      <c r="M35" s="65" t="s">
        <v>281</v>
      </c>
      <c r="O35" s="65"/>
      <c r="P35" s="65" t="s">
        <v>285</v>
      </c>
      <c r="Q35" s="65" t="s">
        <v>286</v>
      </c>
      <c r="R35" s="65" t="s">
        <v>287</v>
      </c>
      <c r="S35" s="65" t="s">
        <v>288</v>
      </c>
      <c r="T35" s="65" t="s">
        <v>281</v>
      </c>
      <c r="V35" s="65"/>
      <c r="W35" s="65" t="s">
        <v>285</v>
      </c>
      <c r="X35" s="65" t="s">
        <v>286</v>
      </c>
      <c r="Y35" s="65" t="s">
        <v>287</v>
      </c>
      <c r="Z35" s="65" t="s">
        <v>288</v>
      </c>
      <c r="AA35" s="65" t="s">
        <v>281</v>
      </c>
      <c r="AC35" s="65"/>
      <c r="AD35" s="65" t="s">
        <v>285</v>
      </c>
      <c r="AE35" s="65" t="s">
        <v>286</v>
      </c>
      <c r="AF35" s="65" t="s">
        <v>287</v>
      </c>
      <c r="AG35" s="65" t="s">
        <v>288</v>
      </c>
      <c r="AH35" s="65" t="s">
        <v>281</v>
      </c>
      <c r="AJ35" s="65"/>
      <c r="AK35" s="65" t="s">
        <v>285</v>
      </c>
      <c r="AL35" s="65" t="s">
        <v>286</v>
      </c>
      <c r="AM35" s="65" t="s">
        <v>287</v>
      </c>
      <c r="AN35" s="65" t="s">
        <v>288</v>
      </c>
      <c r="AO35" s="65" t="s">
        <v>281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755.86237000000006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1800.4854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8785.116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4797.9139999999998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215.20078000000001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153.69926000000001</v>
      </c>
    </row>
    <row r="43" spans="1:68" x14ac:dyDescent="0.3">
      <c r="A43" s="70" t="s">
        <v>308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310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312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313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285</v>
      </c>
      <c r="C45" s="65" t="s">
        <v>286</v>
      </c>
      <c r="D45" s="65" t="s">
        <v>287</v>
      </c>
      <c r="E45" s="65" t="s">
        <v>288</v>
      </c>
      <c r="F45" s="65" t="s">
        <v>281</v>
      </c>
      <c r="H45" s="65"/>
      <c r="I45" s="65" t="s">
        <v>285</v>
      </c>
      <c r="J45" s="65" t="s">
        <v>286</v>
      </c>
      <c r="K45" s="65" t="s">
        <v>287</v>
      </c>
      <c r="L45" s="65" t="s">
        <v>288</v>
      </c>
      <c r="M45" s="65" t="s">
        <v>281</v>
      </c>
      <c r="O45" s="65"/>
      <c r="P45" s="65" t="s">
        <v>285</v>
      </c>
      <c r="Q45" s="65" t="s">
        <v>286</v>
      </c>
      <c r="R45" s="65" t="s">
        <v>287</v>
      </c>
      <c r="S45" s="65" t="s">
        <v>288</v>
      </c>
      <c r="T45" s="65" t="s">
        <v>281</v>
      </c>
      <c r="V45" s="65"/>
      <c r="W45" s="65" t="s">
        <v>285</v>
      </c>
      <c r="X45" s="65" t="s">
        <v>286</v>
      </c>
      <c r="Y45" s="65" t="s">
        <v>287</v>
      </c>
      <c r="Z45" s="65" t="s">
        <v>288</v>
      </c>
      <c r="AA45" s="65" t="s">
        <v>281</v>
      </c>
      <c r="AC45" s="65"/>
      <c r="AD45" s="65" t="s">
        <v>285</v>
      </c>
      <c r="AE45" s="65" t="s">
        <v>286</v>
      </c>
      <c r="AF45" s="65" t="s">
        <v>287</v>
      </c>
      <c r="AG45" s="65" t="s">
        <v>288</v>
      </c>
      <c r="AH45" s="65" t="s">
        <v>281</v>
      </c>
      <c r="AJ45" s="65"/>
      <c r="AK45" s="65" t="s">
        <v>285</v>
      </c>
      <c r="AL45" s="65" t="s">
        <v>286</v>
      </c>
      <c r="AM45" s="65" t="s">
        <v>287</v>
      </c>
      <c r="AN45" s="65" t="s">
        <v>288</v>
      </c>
      <c r="AO45" s="65" t="s">
        <v>281</v>
      </c>
      <c r="AQ45" s="65"/>
      <c r="AR45" s="65" t="s">
        <v>285</v>
      </c>
      <c r="AS45" s="65" t="s">
        <v>286</v>
      </c>
      <c r="AT45" s="65" t="s">
        <v>287</v>
      </c>
      <c r="AU45" s="65" t="s">
        <v>288</v>
      </c>
      <c r="AV45" s="65" t="s">
        <v>281</v>
      </c>
      <c r="AX45" s="65"/>
      <c r="AY45" s="65" t="s">
        <v>285</v>
      </c>
      <c r="AZ45" s="65" t="s">
        <v>286</v>
      </c>
      <c r="BA45" s="65" t="s">
        <v>287</v>
      </c>
      <c r="BB45" s="65" t="s">
        <v>288</v>
      </c>
      <c r="BC45" s="65" t="s">
        <v>281</v>
      </c>
      <c r="BE45" s="65"/>
      <c r="BF45" s="65" t="s">
        <v>285</v>
      </c>
      <c r="BG45" s="65" t="s">
        <v>286</v>
      </c>
      <c r="BH45" s="65" t="s">
        <v>287</v>
      </c>
      <c r="BI45" s="65" t="s">
        <v>288</v>
      </c>
      <c r="BJ45" s="65" t="s">
        <v>281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21.698656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17.348966999999998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900.46460000000002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5.9013925000000002E-2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5.4373990000000001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266.77429999999998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129.26799</v>
      </c>
      <c r="AX46" s="65" t="s">
        <v>316</v>
      </c>
      <c r="AY46" s="65"/>
      <c r="AZ46" s="65"/>
      <c r="BA46" s="65"/>
      <c r="BB46" s="65"/>
      <c r="BC46" s="65"/>
      <c r="BE46" s="65" t="s">
        <v>317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62</v>
      </c>
      <c r="E2" s="61">
        <v>2989.2446</v>
      </c>
      <c r="F2" s="61">
        <v>485.58228000000003</v>
      </c>
      <c r="G2" s="61">
        <v>56.825992999999997</v>
      </c>
      <c r="H2" s="61">
        <v>31.09769</v>
      </c>
      <c r="I2" s="61">
        <v>25.728304000000001</v>
      </c>
      <c r="J2" s="61">
        <v>102.9252</v>
      </c>
      <c r="K2" s="61">
        <v>57.302199999999999</v>
      </c>
      <c r="L2" s="61">
        <v>45.622999999999998</v>
      </c>
      <c r="M2" s="61">
        <v>37.058616999999998</v>
      </c>
      <c r="N2" s="61">
        <v>3.1303679999999998</v>
      </c>
      <c r="O2" s="61">
        <v>20.121131999999999</v>
      </c>
      <c r="P2" s="61">
        <v>1348.1375</v>
      </c>
      <c r="Q2" s="61">
        <v>38.532085000000002</v>
      </c>
      <c r="R2" s="61">
        <v>758.74390000000005</v>
      </c>
      <c r="S2" s="61">
        <v>104.49275</v>
      </c>
      <c r="T2" s="61">
        <v>7851.0137000000004</v>
      </c>
      <c r="U2" s="61">
        <v>6.7563779999999998</v>
      </c>
      <c r="V2" s="61">
        <v>27.619582999999999</v>
      </c>
      <c r="W2" s="61">
        <v>312.69569999999999</v>
      </c>
      <c r="X2" s="61">
        <v>157.45180999999999</v>
      </c>
      <c r="Y2" s="61">
        <v>2.6796715</v>
      </c>
      <c r="Z2" s="61">
        <v>1.8994039</v>
      </c>
      <c r="AA2" s="61">
        <v>23.578503000000001</v>
      </c>
      <c r="AB2" s="61">
        <v>2.7921407</v>
      </c>
      <c r="AC2" s="61">
        <v>818.26110000000006</v>
      </c>
      <c r="AD2" s="61">
        <v>12.167923</v>
      </c>
      <c r="AE2" s="61">
        <v>2.7557344000000001</v>
      </c>
      <c r="AF2" s="61">
        <v>3.8649163</v>
      </c>
      <c r="AG2" s="61">
        <v>755.86237000000006</v>
      </c>
      <c r="AH2" s="61">
        <v>427.07758000000001</v>
      </c>
      <c r="AI2" s="61">
        <v>328.78480000000002</v>
      </c>
      <c r="AJ2" s="61">
        <v>1800.4854</v>
      </c>
      <c r="AK2" s="61">
        <v>8785.116</v>
      </c>
      <c r="AL2" s="61">
        <v>215.20078000000001</v>
      </c>
      <c r="AM2" s="61">
        <v>4797.9139999999998</v>
      </c>
      <c r="AN2" s="61">
        <v>153.69926000000001</v>
      </c>
      <c r="AO2" s="61">
        <v>21.698656</v>
      </c>
      <c r="AP2" s="61">
        <v>15.925388</v>
      </c>
      <c r="AQ2" s="61">
        <v>5.7732672999999997</v>
      </c>
      <c r="AR2" s="61">
        <v>17.348966999999998</v>
      </c>
      <c r="AS2" s="61">
        <v>900.46460000000002</v>
      </c>
      <c r="AT2" s="61">
        <v>5.9013925000000002E-2</v>
      </c>
      <c r="AU2" s="61">
        <v>5.4373990000000001</v>
      </c>
      <c r="AV2" s="61">
        <v>266.77429999999998</v>
      </c>
      <c r="AW2" s="61">
        <v>129.26799</v>
      </c>
      <c r="AX2" s="61">
        <v>0.10586514</v>
      </c>
      <c r="AY2" s="61">
        <v>2.0494807000000002</v>
      </c>
      <c r="AZ2" s="61">
        <v>316.99802</v>
      </c>
      <c r="BA2" s="61">
        <v>58.656703999999998</v>
      </c>
      <c r="BB2" s="61">
        <v>16.633801999999999</v>
      </c>
      <c r="BC2" s="61">
        <v>18.570796999999999</v>
      </c>
      <c r="BD2" s="61">
        <v>23.425514</v>
      </c>
      <c r="BE2" s="61">
        <v>1.8600220999999999</v>
      </c>
      <c r="BF2" s="61">
        <v>10.571667</v>
      </c>
      <c r="BG2" s="61">
        <v>1.1518281E-3</v>
      </c>
      <c r="BH2" s="61">
        <v>2.6965782000000001E-2</v>
      </c>
      <c r="BI2" s="61">
        <v>2.0478059E-2</v>
      </c>
      <c r="BJ2" s="61">
        <v>0.10007579599999999</v>
      </c>
      <c r="BK2" s="61">
        <v>8.8602166000000004E-5</v>
      </c>
      <c r="BL2" s="61">
        <v>0.49206850000000002</v>
      </c>
      <c r="BM2" s="61">
        <v>6.015625</v>
      </c>
      <c r="BN2" s="61">
        <v>1.8001682999999999</v>
      </c>
      <c r="BO2" s="61">
        <v>90.866110000000006</v>
      </c>
      <c r="BP2" s="61">
        <v>17.051255999999999</v>
      </c>
      <c r="BQ2" s="61">
        <v>29.167615999999999</v>
      </c>
      <c r="BR2" s="61">
        <v>101.12161999999999</v>
      </c>
      <c r="BS2" s="61">
        <v>37.27901</v>
      </c>
      <c r="BT2" s="61">
        <v>22.432713</v>
      </c>
      <c r="BU2" s="61">
        <v>6.7123786000000005E-2</v>
      </c>
      <c r="BV2" s="61">
        <v>6.8626259999999994E-2</v>
      </c>
      <c r="BW2" s="61">
        <v>1.4402983</v>
      </c>
      <c r="BX2" s="61">
        <v>2.0421307</v>
      </c>
      <c r="BY2" s="61">
        <v>0.15050445000000001</v>
      </c>
      <c r="BZ2" s="61">
        <v>9.3260870000000005E-4</v>
      </c>
      <c r="CA2" s="61">
        <v>0.83644010000000002</v>
      </c>
      <c r="CB2" s="61">
        <v>3.5121056999999997E-2</v>
      </c>
      <c r="CC2" s="61">
        <v>0.21944480999999999</v>
      </c>
      <c r="CD2" s="61">
        <v>2.4660714000000001</v>
      </c>
      <c r="CE2" s="61">
        <v>9.4136335000000002E-2</v>
      </c>
      <c r="CF2" s="61">
        <v>0.39124851999999999</v>
      </c>
      <c r="CG2" s="61">
        <v>2.4750000000000001E-7</v>
      </c>
      <c r="CH2" s="61">
        <v>4.5094176999999999E-2</v>
      </c>
      <c r="CI2" s="61">
        <v>2.5332670000000001E-3</v>
      </c>
      <c r="CJ2" s="61">
        <v>5.4700894</v>
      </c>
      <c r="CK2" s="61">
        <v>2.4016246000000002E-2</v>
      </c>
      <c r="CL2" s="61">
        <v>0.74580150000000001</v>
      </c>
      <c r="CM2" s="61">
        <v>5.5896635000000003</v>
      </c>
      <c r="CN2" s="61">
        <v>4204.2114000000001</v>
      </c>
      <c r="CO2" s="61">
        <v>7257.83</v>
      </c>
      <c r="CP2" s="61">
        <v>4317.0775999999996</v>
      </c>
      <c r="CQ2" s="61">
        <v>1459.7864</v>
      </c>
      <c r="CR2" s="61">
        <v>800.89689999999996</v>
      </c>
      <c r="CS2" s="61">
        <v>776.86084000000005</v>
      </c>
      <c r="CT2" s="61">
        <v>4166.9252999999999</v>
      </c>
      <c r="CU2" s="61">
        <v>2523.69</v>
      </c>
      <c r="CV2" s="61">
        <v>2443.7183</v>
      </c>
      <c r="CW2" s="61">
        <v>2848.8748000000001</v>
      </c>
      <c r="CX2" s="61">
        <v>833.12274000000002</v>
      </c>
      <c r="CY2" s="61">
        <v>5274.1885000000002</v>
      </c>
      <c r="CZ2" s="61">
        <v>2480.0268999999998</v>
      </c>
      <c r="DA2" s="61">
        <v>6560.1329999999998</v>
      </c>
      <c r="DB2" s="61">
        <v>6077.0209999999997</v>
      </c>
      <c r="DC2" s="61">
        <v>9520.6779999999999</v>
      </c>
      <c r="DD2" s="61">
        <v>14182.231</v>
      </c>
      <c r="DE2" s="61">
        <v>3104.8132000000001</v>
      </c>
      <c r="DF2" s="61">
        <v>6662.5127000000002</v>
      </c>
      <c r="DG2" s="61">
        <v>3410.9895000000001</v>
      </c>
      <c r="DH2" s="61">
        <v>174.81666999999999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58.656703999999998</v>
      </c>
      <c r="B6">
        <f>BB2</f>
        <v>16.633801999999999</v>
      </c>
      <c r="C6">
        <f>BC2</f>
        <v>18.570796999999999</v>
      </c>
      <c r="D6">
        <f>BD2</f>
        <v>23.425514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21680</v>
      </c>
      <c r="C2" s="56">
        <f ca="1">YEAR(TODAY())-YEAR(B2)+IF(TODAY()&gt;=DATE(YEAR(TODAY()),MONTH(B2),DAY(B2)),0,-1)</f>
        <v>62</v>
      </c>
      <c r="E2" s="52">
        <v>163.1</v>
      </c>
      <c r="F2" s="53" t="s">
        <v>39</v>
      </c>
      <c r="G2" s="52">
        <v>69.7</v>
      </c>
      <c r="H2" s="51" t="s">
        <v>41</v>
      </c>
      <c r="I2" s="72">
        <f>ROUND(G3/E3^2,1)</f>
        <v>26.2</v>
      </c>
    </row>
    <row r="3" spans="1:9" x14ac:dyDescent="0.3">
      <c r="E3" s="51">
        <f>E2/100</f>
        <v>1.631</v>
      </c>
      <c r="F3" s="51" t="s">
        <v>40</v>
      </c>
      <c r="G3" s="51">
        <f>G2</f>
        <v>69.7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왕성곤, ID : H1900975)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12일 11:31:04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44511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163.1</v>
      </c>
      <c r="L12" s="129"/>
      <c r="M12" s="122">
        <f>'개인정보 및 신체계측 입력'!G2</f>
        <v>69.7</v>
      </c>
      <c r="N12" s="123"/>
      <c r="O12" s="118" t="s">
        <v>271</v>
      </c>
      <c r="P12" s="112"/>
      <c r="Q12" s="115">
        <f>'개인정보 및 신체계측 입력'!I2</f>
        <v>26.2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왕성곤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75.245000000000005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8.8059999999999992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15.949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11.6</v>
      </c>
      <c r="L71" s="36" t="s">
        <v>53</v>
      </c>
      <c r="M71" s="36">
        <f>ROUND('DRIs DATA'!K8,1)</f>
        <v>8.4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101.17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230.16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157.44999999999999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186.14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94.48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585.66999999999996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216.99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2021-11-12T04:02:29Z</dcterms:modified>
</cp:coreProperties>
</file>