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<sst xmlns="http://schemas.openxmlformats.org/spreadsheetml/2006/main" count="692" uniqueCount="337">
  <si>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</si>
  <si>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</si>
  <si>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</si>
  <si>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</si>
  <si>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</si>
  <si>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</si>
  <si>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</si>
  <si>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</si>
  <si>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</si>
  <si>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</si>
  <si>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</si>
  <si>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</si>
  <si>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</si>
  <si>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</si>
  <si>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</si>
  <si>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</si>
  <si>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</si>
  <si>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</si>
  <si>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</si>
  <si>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</si>
  <si>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</si>
  <si>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</si>
  <si>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</si>
  <si>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</si>
  <si>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</si>
  <si>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</si>
  <si>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</si>
  <si>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</si>
  <si>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</si>
  <si>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</si>
  <si>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</si>
  <si>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</si>
  <si>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</si>
  <si>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</si>
  <si>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</si>
  <si>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</si>
  <si>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</si>
  <si>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</si>
  <si>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</si>
  <si>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</si>
  <si>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</si>
  <si>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</si>
  <si>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</si>
  <si>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</si>
  <si>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</si>
  <si>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</si>
  <si>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</si>
  <si>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</si>
  <si>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</si>
  <si>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</si>
  <si>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</si>
  <si>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</si>
  <si>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</si>
  <si>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</si>
  <si>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</si>
  <si>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</si>
  <si>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</si>
  <si>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</si>
  <si>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</si>
  <si>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</si>
  <si>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</si>
  <si>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</si>
  <si>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</si>
  <si>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</si>
  <si>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</si>
  <si>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</si>
  <si>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</si>
  <si>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</si>
  <si>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</si>
  <si>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</si>
  <si>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</si>
  <si>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</si>
  <si>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</si>
  <si>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</si>
  <si>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</si>
  <si>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</si>
  <si>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</si>
  <si>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</si>
  <si>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</si>
  <si>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</si>
  <si>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</si>
  <si>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</si>
  <si>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</si>
  <si>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</si>
  <si>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</si>
  <si>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</si>
  <si>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</si>
  <si>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</si>
  <si>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</si>
  <si>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</si>
  <si>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</si>
  <si>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</si>
  <si>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</si>
  <si>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</si>
  <si>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</si>
  <si>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</si>
  <si>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</si>
  <si>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</si>
  <si>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</si>
  <si>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</si>
  <si>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</si>
  <si>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</si>
  <si>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</si>
  <si>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</si>
  <si>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</si>
  <si>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</si>
  <si>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</si>
  <si>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</si>
  <si>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</si>
  <si>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</si>
  <si>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</si>
  <si>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</si>
  <si>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</si>
  <si>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</si>
  <si>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</si>
  <si>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</si>
  <si>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</si>
  <si>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</si>
  <si>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</si>
  <si>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</si>
  <si>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</si>
  <si>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</si>
  <si>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</si>
  <si>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</si>
  <si>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</si>
  <si>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</si>
  <si>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</si>
  <si>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</si>
  <si>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</si>
  <si>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</si>
  <si>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</si>
  <si>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</si>
  <si>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</si>
  <si>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</si>
  <si>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</si>
  <si>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</si>
  <si>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</si>
  <si>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</si>
  <si>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</si>
  <si>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</si>
  <si>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</si>
  <si>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</si>
  <si>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</si>
  <si>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</si>
  <si>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</si>
  <si>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</si>
  <si>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</si>
  <si>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</si>
  <si>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</si>
  <si>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</si>
  <si>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</si>
  <si>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</si>
  <si>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</si>
  <si>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</si>
  <si>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</si>
  <si>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</si>
  <si>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</si>
  <si>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</si>
  <si>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</si>
  <si>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</si>
  <si>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</si>
  <si>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</si>
  <si>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</si>
  <si>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</si>
  <si>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</si>
  <si>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</si>
  <si>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</si>
  <si>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</si>
  <si>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</si>
  <si>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</si>
  <si>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</si>
  <si>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</si>
  <si>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</si>
  <si>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</si>
  <si>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</si>
  <si>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</si>
  <si>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</si>
  <si>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</si>
  <si>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</si>
  <si>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</si>
  <si>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</si>
  <si>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</si>
  <si>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</si>
  <si>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</si>
  <si>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</si>
  <si>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</si>
  <si>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</si>
  <si>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</si>
  <si>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</si>
  <si>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</si>
  <si>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</si>
  <si>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</si>
  <si>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</si>
  <si>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</si>
  <si>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</si>
  <si>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</si>
  <si>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</si>
  <si>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</si>
  <si>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</si>
  <si>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</si>
  <si>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</si>
  <si>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</si>
  <si>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</si>
  <si>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</si>
  <si>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</si>
  <si>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</si>
  <si>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</si>
  <si>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</si>
  <si>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</si>
  <si>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</si>
  <si>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</si>
  <si>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</si>
  <si>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</si>
  <si>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</si>
  <si>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</si>
  <si>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</si>
  <si>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</si>
  <si>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</si>
  <si>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</si>
  <si>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</si>
  <si>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</si>
  <si>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</si>
  <si>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</si>
  <si>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</si>
  <si>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</si>
  <si>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</si>
  <si>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</si>
  <si>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</si>
  <si>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</si>
  <si>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</si>
  <si>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</si>
  <si>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</si>
  <si>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</si>
  <si>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</si>
  <si>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</si>
  <si>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</si>
  <si>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</si>
  <si>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</si>
  <si>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</si>
  <si>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</si>
  <si>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</si>
  <si>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</si>
  <si>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</si>
  <si>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</si>
  <si>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</si>
  <si>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</si>
  <si>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</si>
  <si>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</si>
  <si>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</si>
  <si>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</si>
  <si>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</si>
  <si>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</si>
  <si>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</si>
  <si>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</si>
  <si>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</si>
  <si>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</si>
  <si>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</si>
  <si>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</si>
  <si>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</si>
  <si>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</si>
  <si>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</si>
  <si>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</si>
  <si>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</si>
  <si>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</si>
  <si>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</si>
  <si>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</si>
  <si>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</si>
  <si>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</si>
  <si>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</si>
  <si>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</si>
  <si>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</si>
  <si>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</si>
  <si>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</si>
  <si>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</si>
  <si>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</si>
  <si>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</si>
  <si>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</si>
  <si>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</si>
  <si>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</si>
  <si>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</si>
  <si>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</si>
  <si>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</si>
  <si>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</si>
  <si>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</si>
  <si>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</si>
  <si>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</si>
  <si>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</si>
  <si>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</si>
  <si>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</si>
  <si>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</si>
  <si>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</si>
  <si>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</si>
  <si>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</si>
  <si>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</si>
  <si>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</si>
  <si>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</si>
  <si>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</si>
  <si>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</si>
  <si>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</si>
  <si>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</si>
  <si>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</si>
  <si>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</si>
  <si>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</si>
  <si>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</si>
  <si>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</si>
  <si>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</si>
  <si>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</si>
  <si>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</si>
  <si>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</si>
  <si>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</si>
  <si>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</si>
  <si>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</si>
  <si>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</si>
  <si>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</si>
  <si>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</si>
  <si>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</si>
  <si>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</si>
  <si>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</si>
  <si>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</si>
  <si>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</si>
  <si>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식이섬유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</si>
  <si>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</si>
  <si>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</si>
  <si>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</si>
  <si>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</si>
  <si>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티아민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</si>
  <si>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</si>
  <si>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</si>
  <si>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</si>
  <si>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</si>
  <si>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</si>
  <si>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</si>
  <si>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F</t>
  </si>
  <si>
    <t>(설문지 : FFQ 95문항 설문지, 사용자 : 김진경, ID : H1900977)</t>
  </si>
  <si>
    <t>2021년 11월 12일 11:33:02</t>
  </si>
  <si>
    <t>H1900977</t>
  </si>
  <si>
    <t>김진경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</si>
</sst>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60.578704999999999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12448"/>
        <c:axId val="608812056"/>
      </c:barChart>
      <c:catAx>
        <c:axId val="60881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12056"/>
        <c:crosses val="autoZero"/>
        <c:auto val="1"/>
        <c:lblAlgn val="ctr"/>
        <c:lblOffset val="100"/>
        <c:noMultiLvlLbl val="0"/>
      </c:catAx>
      <c:valAx>
        <c:axId val="60881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1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1.7546911000000001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722496"/>
        <c:axId val="615718968"/>
      </c:barChart>
      <c:catAx>
        <c:axId val="61572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718968"/>
        <c:crosses val="autoZero"/>
        <c:auto val="1"/>
        <c:lblAlgn val="ctr"/>
        <c:lblOffset val="100"/>
        <c:noMultiLvlLbl val="0"/>
      </c:catAx>
      <c:valAx>
        <c:axId val="61571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72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0.89804125000000001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720144"/>
        <c:axId val="615719752"/>
      </c:barChart>
      <c:catAx>
        <c:axId val="61572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719752"/>
        <c:crosses val="autoZero"/>
        <c:auto val="1"/>
        <c:lblAlgn val="ctr"/>
        <c:lblOffset val="100"/>
        <c:noMultiLvlLbl val="0"/>
      </c:catAx>
      <c:valAx>
        <c:axId val="61571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72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1026.2987000000001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23080"/>
        <c:axId val="514122296"/>
      </c:barChart>
      <c:catAx>
        <c:axId val="51412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22296"/>
        <c:crosses val="autoZero"/>
        <c:auto val="1"/>
        <c:lblAlgn val="ctr"/>
        <c:lblOffset val="100"/>
        <c:noMultiLvlLbl val="0"/>
      </c:catAx>
      <c:valAx>
        <c:axId val="514122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2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2538.7908000000002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23472"/>
        <c:axId val="716232136"/>
      </c:barChart>
      <c:catAx>
        <c:axId val="51412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232136"/>
        <c:crosses val="autoZero"/>
        <c:auto val="1"/>
        <c:lblAlgn val="ctr"/>
        <c:lblOffset val="100"/>
        <c:noMultiLvlLbl val="0"/>
      </c:catAx>
      <c:valAx>
        <c:axId val="7162321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2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105.88106500000001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232528"/>
        <c:axId val="716233312"/>
      </c:barChart>
      <c:catAx>
        <c:axId val="71623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233312"/>
        <c:crosses val="autoZero"/>
        <c:auto val="1"/>
        <c:lblAlgn val="ctr"/>
        <c:lblOffset val="100"/>
        <c:noMultiLvlLbl val="0"/>
      </c:catAx>
      <c:valAx>
        <c:axId val="71623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23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100.92448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343504"/>
        <c:axId val="617342720"/>
      </c:barChart>
      <c:catAx>
        <c:axId val="61734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342720"/>
        <c:crosses val="autoZero"/>
        <c:auto val="1"/>
        <c:lblAlgn val="ctr"/>
        <c:lblOffset val="100"/>
        <c:noMultiLvlLbl val="0"/>
      </c:catAx>
      <c:valAx>
        <c:axId val="61734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34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9.5381180000000008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343896"/>
        <c:axId val="617344288"/>
      </c:barChart>
      <c:catAx>
        <c:axId val="61734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344288"/>
        <c:crosses val="autoZero"/>
        <c:auto val="1"/>
        <c:lblAlgn val="ctr"/>
        <c:lblOffset val="100"/>
        <c:noMultiLvlLbl val="0"/>
      </c:catAx>
      <c:valAx>
        <c:axId val="617344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34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915.50720000000001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336344"/>
        <c:axId val="521336736"/>
      </c:barChart>
      <c:catAx>
        <c:axId val="52133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336736"/>
        <c:crosses val="autoZero"/>
        <c:auto val="1"/>
        <c:lblAlgn val="ctr"/>
        <c:lblOffset val="100"/>
        <c:noMultiLvlLbl val="0"/>
      </c:catAx>
      <c:valAx>
        <c:axId val="521336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33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8.6585599999999999E-2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337520"/>
        <c:axId val="611061192"/>
      </c:barChart>
      <c:catAx>
        <c:axId val="52133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61192"/>
        <c:crosses val="autoZero"/>
        <c:auto val="1"/>
        <c:lblAlgn val="ctr"/>
        <c:lblOffset val="100"/>
        <c:noMultiLvlLbl val="0"/>
      </c:catAx>
      <c:valAx>
        <c:axId val="611061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33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2.7536898000000001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60800"/>
        <c:axId val="611057664"/>
      </c:barChart>
      <c:catAx>
        <c:axId val="61106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57664"/>
        <c:crosses val="autoZero"/>
        <c:auto val="1"/>
        <c:lblAlgn val="ctr"/>
        <c:lblOffset val="100"/>
        <c:noMultiLvlLbl val="0"/>
      </c:catAx>
      <c:valAx>
        <c:axId val="611057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6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23.071027999999998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047944"/>
        <c:axId val="610048728"/>
      </c:barChart>
      <c:catAx>
        <c:axId val="61004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048728"/>
        <c:crosses val="autoZero"/>
        <c:auto val="1"/>
        <c:lblAlgn val="ctr"/>
        <c:lblOffset val="100"/>
        <c:noMultiLvlLbl val="0"/>
      </c:catAx>
      <c:valAx>
        <c:axId val="610048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04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363.04788000000002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58840"/>
        <c:axId val="611059232"/>
      </c:barChart>
      <c:catAx>
        <c:axId val="61105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59232"/>
        <c:crosses val="autoZero"/>
        <c:auto val="1"/>
        <c:lblAlgn val="ctr"/>
        <c:lblOffset val="100"/>
        <c:noMultiLvlLbl val="0"/>
      </c:catAx>
      <c:valAx>
        <c:axId val="61105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5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67.237494999999996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60408"/>
        <c:axId val="611059624"/>
      </c:barChart>
      <c:catAx>
        <c:axId val="61106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59624"/>
        <c:crosses val="autoZero"/>
        <c:auto val="1"/>
        <c:lblAlgn val="ctr"/>
        <c:lblOffset val="100"/>
        <c:noMultiLvlLbl val="0"/>
      </c:catAx>
      <c:valAx>
        <c:axId val="611059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6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8.1259999999999994</c:v>
                </c:pt>
                <c:pt idx="1">
                  <c:v>24.425000000000001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6117376"/>
        <c:axId val="526115024"/>
      </c:barChart>
      <c:catAx>
        <c:axId val="52611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115024"/>
        <c:crosses val="autoZero"/>
        <c:auto val="1"/>
        <c:lblAlgn val="ctr"/>
        <c:lblOffset val="100"/>
        <c:noMultiLvlLbl val="0"/>
      </c:catAx>
      <c:valAx>
        <c:axId val="526115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1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10.105924999999999</c:v>
                </c:pt>
                <c:pt idx="1">
                  <c:v>11.448090000000001</c:v>
                </c:pt>
                <c:pt idx="2">
                  <c:v>14.966998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458.94614000000001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116592"/>
        <c:axId val="526116984"/>
      </c:barChart>
      <c:catAx>
        <c:axId val="52611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116984"/>
        <c:crosses val="autoZero"/>
        <c:auto val="1"/>
        <c:lblAlgn val="ctr"/>
        <c:lblOffset val="100"/>
        <c:noMultiLvlLbl val="0"/>
      </c:catAx>
      <c:valAx>
        <c:axId val="526116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1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15.935530999999999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117768"/>
        <c:axId val="526114240"/>
      </c:barChart>
      <c:catAx>
        <c:axId val="52611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114240"/>
        <c:crosses val="autoZero"/>
        <c:auto val="1"/>
        <c:lblAlgn val="ctr"/>
        <c:lblOffset val="100"/>
        <c:noMultiLvlLbl val="0"/>
      </c:catAx>
      <c:valAx>
        <c:axId val="52611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1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72.445999999999998</c:v>
                </c:pt>
                <c:pt idx="1">
                  <c:v>9.9589999999999996</c:v>
                </c:pt>
                <c:pt idx="2">
                  <c:v>17.594000000000001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2503144"/>
        <c:axId val="602501968"/>
      </c:barChart>
      <c:catAx>
        <c:axId val="60250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501968"/>
        <c:crosses val="autoZero"/>
        <c:auto val="1"/>
        <c:lblAlgn val="ctr"/>
        <c:lblOffset val="100"/>
        <c:noMultiLvlLbl val="0"/>
      </c:catAx>
      <c:valAx>
        <c:axId val="60250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50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1559.9123999999999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502752"/>
        <c:axId val="602499616"/>
      </c:barChart>
      <c:catAx>
        <c:axId val="60250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499616"/>
        <c:crosses val="autoZero"/>
        <c:auto val="1"/>
        <c:lblAlgn val="ctr"/>
        <c:lblOffset val="100"/>
        <c:noMultiLvlLbl val="0"/>
      </c:catAx>
      <c:valAx>
        <c:axId val="602499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50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78.80677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501576"/>
        <c:axId val="602500008"/>
      </c:barChart>
      <c:catAx>
        <c:axId val="60250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500008"/>
        <c:crosses val="autoZero"/>
        <c:auto val="1"/>
        <c:lblAlgn val="ctr"/>
        <c:lblOffset val="100"/>
        <c:noMultiLvlLbl val="0"/>
      </c:catAx>
      <c:valAx>
        <c:axId val="602500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50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494.15253000000001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33904"/>
        <c:axId val="524333120"/>
      </c:barChart>
      <c:catAx>
        <c:axId val="5243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33120"/>
        <c:crosses val="autoZero"/>
        <c:auto val="1"/>
        <c:lblAlgn val="ctr"/>
        <c:lblOffset val="100"/>
        <c:noMultiLvlLbl val="0"/>
      </c:catAx>
      <c:valAx>
        <c:axId val="52433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2.5981812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046376"/>
        <c:axId val="610047552"/>
      </c:barChart>
      <c:catAx>
        <c:axId val="61004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047552"/>
        <c:crosses val="autoZero"/>
        <c:auto val="1"/>
        <c:lblAlgn val="ctr"/>
        <c:lblOffset val="100"/>
        <c:noMultiLvlLbl val="0"/>
      </c:catAx>
      <c:valAx>
        <c:axId val="61004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04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5147.8429999999998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34296"/>
        <c:axId val="524335472"/>
      </c:barChart>
      <c:catAx>
        <c:axId val="5243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35472"/>
        <c:crosses val="autoZero"/>
        <c:auto val="1"/>
        <c:lblAlgn val="ctr"/>
        <c:lblOffset val="100"/>
        <c:noMultiLvlLbl val="0"/>
      </c:catAx>
      <c:valAx>
        <c:axId val="52433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14.051174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35080"/>
        <c:axId val="524334688"/>
      </c:barChart>
      <c:catAx>
        <c:axId val="52433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34688"/>
        <c:crosses val="autoZero"/>
        <c:auto val="1"/>
        <c:lblAlgn val="ctr"/>
        <c:lblOffset val="100"/>
        <c:noMultiLvlLbl val="0"/>
      </c:catAx>
      <c:valAx>
        <c:axId val="52433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3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1.7245003999999999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36648"/>
        <c:axId val="522022896"/>
      </c:barChart>
      <c:catAx>
        <c:axId val="52433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2896"/>
        <c:crosses val="autoZero"/>
        <c:auto val="1"/>
        <c:lblAlgn val="ctr"/>
        <c:lblOffset val="100"/>
        <c:noMultiLvlLbl val="0"/>
      </c:catAx>
      <c:valAx>
        <c:axId val="52202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3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185.93025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049120"/>
        <c:axId val="610049512"/>
      </c:barChart>
      <c:catAx>
        <c:axId val="61004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049512"/>
        <c:crosses val="autoZero"/>
        <c:auto val="1"/>
        <c:lblAlgn val="ctr"/>
        <c:lblOffset val="100"/>
        <c:noMultiLvlLbl val="0"/>
      </c:catAx>
      <c:valAx>
        <c:axId val="610049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04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1.0522678999999999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739160"/>
        <c:axId val="716739552"/>
      </c:barChart>
      <c:catAx>
        <c:axId val="71673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739552"/>
        <c:crosses val="autoZero"/>
        <c:auto val="1"/>
        <c:lblAlgn val="ctr"/>
        <c:lblOffset val="100"/>
        <c:noMultiLvlLbl val="0"/>
      </c:catAx>
      <c:valAx>
        <c:axId val="716739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73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13.236793499999999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742296"/>
        <c:axId val="716740728"/>
      </c:barChart>
      <c:catAx>
        <c:axId val="71674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740728"/>
        <c:crosses val="autoZero"/>
        <c:auto val="1"/>
        <c:lblAlgn val="ctr"/>
        <c:lblOffset val="100"/>
        <c:noMultiLvlLbl val="0"/>
      </c:catAx>
      <c:valAx>
        <c:axId val="71674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74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1.7245003999999999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741512"/>
        <c:axId val="716742688"/>
      </c:barChart>
      <c:catAx>
        <c:axId val="71674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742688"/>
        <c:crosses val="autoZero"/>
        <c:auto val="1"/>
        <c:lblAlgn val="ctr"/>
        <c:lblOffset val="100"/>
        <c:noMultiLvlLbl val="0"/>
      </c:catAx>
      <c:valAx>
        <c:axId val="71674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74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434.38222999999999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739944"/>
        <c:axId val="615721320"/>
      </c:barChart>
      <c:catAx>
        <c:axId val="71673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721320"/>
        <c:crosses val="autoZero"/>
        <c:auto val="1"/>
        <c:lblAlgn val="ctr"/>
        <c:lblOffset val="100"/>
        <c:noMultiLvlLbl val="0"/>
      </c:catAx>
      <c:valAx>
        <c:axId val="615721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73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8.8197080000000003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720928"/>
        <c:axId val="615721712"/>
      </c:barChart>
      <c:catAx>
        <c:axId val="61572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721712"/>
        <c:crosses val="autoZero"/>
        <c:auto val="1"/>
        <c:lblAlgn val="ctr"/>
        <c:lblOffset val="100"/>
        <c:noMultiLvlLbl val="0"/>
      </c:catAx>
      <c:valAx>
        <c:axId val="61572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72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김진경, ID : H1900977)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12일 11:33:02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1559.9123999999999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60.578704999999999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23.071027999999998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72.445999999999998</v>
      </c>
      <c r="G8" s="59">
        <f>'DRIs DATA 입력'!G8</f>
        <v>9.9589999999999996</v>
      </c>
      <c r="H8" s="59">
        <f>'DRIs DATA 입력'!H8</f>
        <v>17.594000000000001</v>
      </c>
      <c r="I8" s="46"/>
      <c r="J8" s="59" t="s">
        <v>216</v>
      </c>
      <c r="K8" s="59">
        <f>'DRIs DATA 입력'!K8</f>
        <v>8.1259999999999994</v>
      </c>
      <c r="L8" s="59">
        <f>'DRIs DATA 입력'!L8</f>
        <v>24.425000000000001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458.94614000000001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15.935530999999999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2.5981812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185.93025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78.80677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1.4872588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1.0522678999999999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13.236793499999999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1.7245003999999999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434.38222999999999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8.8197080000000003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1.7546911000000001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0.89804125000000001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494.15253000000001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1026.2987000000001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5147.8429999999998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2538.7908000000002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105.88106500000001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100.92448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14.051174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9.5381180000000008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915.50720000000001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8.6585599999999999E-2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2.7536898000000001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363.04788000000002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67.237494999999996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60" sqref="G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333</v>
      </c>
      <c r="G1" s="62" t="s">
        <v>318</v>
      </c>
      <c r="H1" s="61" t="s">
        <v>334</v>
      </c>
    </row>
    <row r="3" spans="1:27" x14ac:dyDescent="0.3">
      <c r="A3" s="68" t="s">
        <v>319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277</v>
      </c>
      <c r="B4" s="67"/>
      <c r="C4" s="67"/>
      <c r="E4" s="69" t="s">
        <v>278</v>
      </c>
      <c r="F4" s="70"/>
      <c r="G4" s="70"/>
      <c r="H4" s="71"/>
      <c r="J4" s="69" t="s">
        <v>279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320</v>
      </c>
      <c r="V4" s="67"/>
      <c r="W4" s="67"/>
      <c r="X4" s="67"/>
      <c r="Y4" s="67"/>
      <c r="Z4" s="67"/>
    </row>
    <row r="5" spans="1:27" x14ac:dyDescent="0.3">
      <c r="A5" s="65"/>
      <c r="B5" s="65" t="s">
        <v>280</v>
      </c>
      <c r="C5" s="65" t="s">
        <v>281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283</v>
      </c>
      <c r="L5" s="65" t="s">
        <v>284</v>
      </c>
      <c r="N5" s="65"/>
      <c r="O5" s="65" t="s">
        <v>285</v>
      </c>
      <c r="P5" s="65" t="s">
        <v>286</v>
      </c>
      <c r="Q5" s="65" t="s">
        <v>287</v>
      </c>
      <c r="R5" s="65" t="s">
        <v>288</v>
      </c>
      <c r="S5" s="65" t="s">
        <v>281</v>
      </c>
      <c r="U5" s="65"/>
      <c r="V5" s="65" t="s">
        <v>285</v>
      </c>
      <c r="W5" s="65" t="s">
        <v>286</v>
      </c>
      <c r="X5" s="65" t="s">
        <v>287</v>
      </c>
      <c r="Y5" s="65" t="s">
        <v>288</v>
      </c>
      <c r="Z5" s="65" t="s">
        <v>281</v>
      </c>
    </row>
    <row r="6" spans="1:27" x14ac:dyDescent="0.3">
      <c r="A6" s="65" t="s">
        <v>277</v>
      </c>
      <c r="B6" s="65">
        <v>1800</v>
      </c>
      <c r="C6" s="65">
        <v>1559.9123999999999</v>
      </c>
      <c r="E6" s="65" t="s">
        <v>289</v>
      </c>
      <c r="F6" s="65">
        <v>55</v>
      </c>
      <c r="G6" s="65">
        <v>15</v>
      </c>
      <c r="H6" s="65">
        <v>7</v>
      </c>
      <c r="J6" s="65" t="s">
        <v>289</v>
      </c>
      <c r="K6" s="65">
        <v>0.1</v>
      </c>
      <c r="L6" s="65">
        <v>4</v>
      </c>
      <c r="N6" s="65" t="s">
        <v>321</v>
      </c>
      <c r="O6" s="65">
        <v>40</v>
      </c>
      <c r="P6" s="65">
        <v>50</v>
      </c>
      <c r="Q6" s="65">
        <v>0</v>
      </c>
      <c r="R6" s="65">
        <v>0</v>
      </c>
      <c r="S6" s="65">
        <v>60.578704999999999</v>
      </c>
      <c r="U6" s="65" t="s">
        <v>290</v>
      </c>
      <c r="V6" s="65">
        <v>0</v>
      </c>
      <c r="W6" s="65">
        <v>0</v>
      </c>
      <c r="X6" s="65">
        <v>20</v>
      </c>
      <c r="Y6" s="65">
        <v>0</v>
      </c>
      <c r="Z6" s="65">
        <v>23.071027999999998</v>
      </c>
    </row>
    <row r="7" spans="1:27" x14ac:dyDescent="0.3">
      <c r="E7" s="65" t="s">
        <v>291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3">
      <c r="E8" s="65" t="s">
        <v>292</v>
      </c>
      <c r="F8" s="65">
        <v>72.445999999999998</v>
      </c>
      <c r="G8" s="65">
        <v>9.9589999999999996</v>
      </c>
      <c r="H8" s="65">
        <v>17.594000000000001</v>
      </c>
      <c r="J8" s="65" t="s">
        <v>292</v>
      </c>
      <c r="K8" s="65">
        <v>8.1259999999999994</v>
      </c>
      <c r="L8" s="65">
        <v>24.425000000000001</v>
      </c>
    </row>
    <row r="13" spans="1:27" x14ac:dyDescent="0.3">
      <c r="A13" s="66" t="s">
        <v>293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294</v>
      </c>
      <c r="B14" s="67"/>
      <c r="C14" s="67"/>
      <c r="D14" s="67"/>
      <c r="E14" s="67"/>
      <c r="F14" s="67"/>
      <c r="H14" s="67" t="s">
        <v>295</v>
      </c>
      <c r="I14" s="67"/>
      <c r="J14" s="67"/>
      <c r="K14" s="67"/>
      <c r="L14" s="67"/>
      <c r="M14" s="67"/>
      <c r="O14" s="67" t="s">
        <v>322</v>
      </c>
      <c r="P14" s="67"/>
      <c r="Q14" s="67"/>
      <c r="R14" s="67"/>
      <c r="S14" s="67"/>
      <c r="T14" s="67"/>
      <c r="V14" s="67" t="s">
        <v>323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285</v>
      </c>
      <c r="C15" s="65" t="s">
        <v>286</v>
      </c>
      <c r="D15" s="65" t="s">
        <v>287</v>
      </c>
      <c r="E15" s="65" t="s">
        <v>288</v>
      </c>
      <c r="F15" s="65" t="s">
        <v>281</v>
      </c>
      <c r="H15" s="65"/>
      <c r="I15" s="65" t="s">
        <v>285</v>
      </c>
      <c r="J15" s="65" t="s">
        <v>286</v>
      </c>
      <c r="K15" s="65" t="s">
        <v>287</v>
      </c>
      <c r="L15" s="65" t="s">
        <v>288</v>
      </c>
      <c r="M15" s="65" t="s">
        <v>281</v>
      </c>
      <c r="O15" s="65"/>
      <c r="P15" s="65" t="s">
        <v>285</v>
      </c>
      <c r="Q15" s="65" t="s">
        <v>286</v>
      </c>
      <c r="R15" s="65" t="s">
        <v>287</v>
      </c>
      <c r="S15" s="65" t="s">
        <v>288</v>
      </c>
      <c r="T15" s="65" t="s">
        <v>281</v>
      </c>
      <c r="V15" s="65"/>
      <c r="W15" s="65" t="s">
        <v>285</v>
      </c>
      <c r="X15" s="65" t="s">
        <v>286</v>
      </c>
      <c r="Y15" s="65" t="s">
        <v>287</v>
      </c>
      <c r="Z15" s="65" t="s">
        <v>288</v>
      </c>
      <c r="AA15" s="65" t="s">
        <v>281</v>
      </c>
    </row>
    <row r="16" spans="1:27" x14ac:dyDescent="0.3">
      <c r="A16" s="65" t="s">
        <v>324</v>
      </c>
      <c r="B16" s="65">
        <v>430</v>
      </c>
      <c r="C16" s="65">
        <v>600</v>
      </c>
      <c r="D16" s="65">
        <v>0</v>
      </c>
      <c r="E16" s="65">
        <v>3000</v>
      </c>
      <c r="F16" s="65">
        <v>458.94614000000001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15.935530999999999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2.5981812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185.93025</v>
      </c>
    </row>
    <row r="23" spans="1:62" x14ac:dyDescent="0.3">
      <c r="A23" s="66" t="s">
        <v>296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297</v>
      </c>
      <c r="B24" s="67"/>
      <c r="C24" s="67"/>
      <c r="D24" s="67"/>
      <c r="E24" s="67"/>
      <c r="F24" s="67"/>
      <c r="H24" s="67" t="s">
        <v>325</v>
      </c>
      <c r="I24" s="67"/>
      <c r="J24" s="67"/>
      <c r="K24" s="67"/>
      <c r="L24" s="67"/>
      <c r="M24" s="67"/>
      <c r="O24" s="67" t="s">
        <v>298</v>
      </c>
      <c r="P24" s="67"/>
      <c r="Q24" s="67"/>
      <c r="R24" s="67"/>
      <c r="S24" s="67"/>
      <c r="T24" s="67"/>
      <c r="V24" s="67" t="s">
        <v>299</v>
      </c>
      <c r="W24" s="67"/>
      <c r="X24" s="67"/>
      <c r="Y24" s="67"/>
      <c r="Z24" s="67"/>
      <c r="AA24" s="67"/>
      <c r="AC24" s="67" t="s">
        <v>326</v>
      </c>
      <c r="AD24" s="67"/>
      <c r="AE24" s="67"/>
      <c r="AF24" s="67"/>
      <c r="AG24" s="67"/>
      <c r="AH24" s="67"/>
      <c r="AJ24" s="67" t="s">
        <v>300</v>
      </c>
      <c r="AK24" s="67"/>
      <c r="AL24" s="67"/>
      <c r="AM24" s="67"/>
      <c r="AN24" s="67"/>
      <c r="AO24" s="67"/>
      <c r="AQ24" s="67" t="s">
        <v>301</v>
      </c>
      <c r="AR24" s="67"/>
      <c r="AS24" s="67"/>
      <c r="AT24" s="67"/>
      <c r="AU24" s="67"/>
      <c r="AV24" s="67"/>
      <c r="AX24" s="67" t="s">
        <v>302</v>
      </c>
      <c r="AY24" s="67"/>
      <c r="AZ24" s="67"/>
      <c r="BA24" s="67"/>
      <c r="BB24" s="67"/>
      <c r="BC24" s="67"/>
      <c r="BE24" s="67" t="s">
        <v>303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285</v>
      </c>
      <c r="C25" s="65" t="s">
        <v>286</v>
      </c>
      <c r="D25" s="65" t="s">
        <v>287</v>
      </c>
      <c r="E25" s="65" t="s">
        <v>288</v>
      </c>
      <c r="F25" s="65" t="s">
        <v>281</v>
      </c>
      <c r="H25" s="65"/>
      <c r="I25" s="65" t="s">
        <v>285</v>
      </c>
      <c r="J25" s="65" t="s">
        <v>286</v>
      </c>
      <c r="K25" s="65" t="s">
        <v>287</v>
      </c>
      <c r="L25" s="65" t="s">
        <v>288</v>
      </c>
      <c r="M25" s="65" t="s">
        <v>281</v>
      </c>
      <c r="O25" s="65"/>
      <c r="P25" s="65" t="s">
        <v>285</v>
      </c>
      <c r="Q25" s="65" t="s">
        <v>286</v>
      </c>
      <c r="R25" s="65" t="s">
        <v>287</v>
      </c>
      <c r="S25" s="65" t="s">
        <v>288</v>
      </c>
      <c r="T25" s="65" t="s">
        <v>281</v>
      </c>
      <c r="V25" s="65"/>
      <c r="W25" s="65" t="s">
        <v>285</v>
      </c>
      <c r="X25" s="65" t="s">
        <v>286</v>
      </c>
      <c r="Y25" s="65" t="s">
        <v>287</v>
      </c>
      <c r="Z25" s="65" t="s">
        <v>288</v>
      </c>
      <c r="AA25" s="65" t="s">
        <v>281</v>
      </c>
      <c r="AC25" s="65"/>
      <c r="AD25" s="65" t="s">
        <v>285</v>
      </c>
      <c r="AE25" s="65" t="s">
        <v>286</v>
      </c>
      <c r="AF25" s="65" t="s">
        <v>287</v>
      </c>
      <c r="AG25" s="65" t="s">
        <v>288</v>
      </c>
      <c r="AH25" s="65" t="s">
        <v>281</v>
      </c>
      <c r="AJ25" s="65"/>
      <c r="AK25" s="65" t="s">
        <v>285</v>
      </c>
      <c r="AL25" s="65" t="s">
        <v>286</v>
      </c>
      <c r="AM25" s="65" t="s">
        <v>287</v>
      </c>
      <c r="AN25" s="65" t="s">
        <v>288</v>
      </c>
      <c r="AO25" s="65" t="s">
        <v>281</v>
      </c>
      <c r="AQ25" s="65"/>
      <c r="AR25" s="65" t="s">
        <v>285</v>
      </c>
      <c r="AS25" s="65" t="s">
        <v>286</v>
      </c>
      <c r="AT25" s="65" t="s">
        <v>287</v>
      </c>
      <c r="AU25" s="65" t="s">
        <v>288</v>
      </c>
      <c r="AV25" s="65" t="s">
        <v>281</v>
      </c>
      <c r="AX25" s="65"/>
      <c r="AY25" s="65" t="s">
        <v>285</v>
      </c>
      <c r="AZ25" s="65" t="s">
        <v>286</v>
      </c>
      <c r="BA25" s="65" t="s">
        <v>287</v>
      </c>
      <c r="BB25" s="65" t="s">
        <v>288</v>
      </c>
      <c r="BC25" s="65" t="s">
        <v>281</v>
      </c>
      <c r="BE25" s="65"/>
      <c r="BF25" s="65" t="s">
        <v>285</v>
      </c>
      <c r="BG25" s="65" t="s">
        <v>286</v>
      </c>
      <c r="BH25" s="65" t="s">
        <v>287</v>
      </c>
      <c r="BI25" s="65" t="s">
        <v>288</v>
      </c>
      <c r="BJ25" s="65" t="s">
        <v>281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78.80677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1.4872588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1.0522678999999999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13.236793499999999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1.7245003999999999</v>
      </c>
      <c r="AJ26" s="65" t="s">
        <v>304</v>
      </c>
      <c r="AK26" s="65">
        <v>320</v>
      </c>
      <c r="AL26" s="65">
        <v>400</v>
      </c>
      <c r="AM26" s="65">
        <v>0</v>
      </c>
      <c r="AN26" s="65">
        <v>1000</v>
      </c>
      <c r="AO26" s="65">
        <v>434.38222999999999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8.8197080000000003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1.7546911000000001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0.89804125000000001</v>
      </c>
    </row>
    <row r="33" spans="1:68" x14ac:dyDescent="0.3">
      <c r="A33" s="66" t="s">
        <v>305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327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328</v>
      </c>
      <c r="W34" s="67"/>
      <c r="X34" s="67"/>
      <c r="Y34" s="67"/>
      <c r="Z34" s="67"/>
      <c r="AA34" s="67"/>
      <c r="AC34" s="67" t="s">
        <v>306</v>
      </c>
      <c r="AD34" s="67"/>
      <c r="AE34" s="67"/>
      <c r="AF34" s="67"/>
      <c r="AG34" s="67"/>
      <c r="AH34" s="67"/>
      <c r="AJ34" s="67" t="s">
        <v>307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285</v>
      </c>
      <c r="C35" s="65" t="s">
        <v>286</v>
      </c>
      <c r="D35" s="65" t="s">
        <v>287</v>
      </c>
      <c r="E35" s="65" t="s">
        <v>288</v>
      </c>
      <c r="F35" s="65" t="s">
        <v>281</v>
      </c>
      <c r="H35" s="65"/>
      <c r="I35" s="65" t="s">
        <v>285</v>
      </c>
      <c r="J35" s="65" t="s">
        <v>286</v>
      </c>
      <c r="K35" s="65" t="s">
        <v>287</v>
      </c>
      <c r="L35" s="65" t="s">
        <v>288</v>
      </c>
      <c r="M35" s="65" t="s">
        <v>281</v>
      </c>
      <c r="O35" s="65"/>
      <c r="P35" s="65" t="s">
        <v>285</v>
      </c>
      <c r="Q35" s="65" t="s">
        <v>286</v>
      </c>
      <c r="R35" s="65" t="s">
        <v>287</v>
      </c>
      <c r="S35" s="65" t="s">
        <v>288</v>
      </c>
      <c r="T35" s="65" t="s">
        <v>281</v>
      </c>
      <c r="V35" s="65"/>
      <c r="W35" s="65" t="s">
        <v>285</v>
      </c>
      <c r="X35" s="65" t="s">
        <v>286</v>
      </c>
      <c r="Y35" s="65" t="s">
        <v>287</v>
      </c>
      <c r="Z35" s="65" t="s">
        <v>288</v>
      </c>
      <c r="AA35" s="65" t="s">
        <v>281</v>
      </c>
      <c r="AC35" s="65"/>
      <c r="AD35" s="65" t="s">
        <v>285</v>
      </c>
      <c r="AE35" s="65" t="s">
        <v>286</v>
      </c>
      <c r="AF35" s="65" t="s">
        <v>287</v>
      </c>
      <c r="AG35" s="65" t="s">
        <v>288</v>
      </c>
      <c r="AH35" s="65" t="s">
        <v>281</v>
      </c>
      <c r="AJ35" s="65"/>
      <c r="AK35" s="65" t="s">
        <v>285</v>
      </c>
      <c r="AL35" s="65" t="s">
        <v>286</v>
      </c>
      <c r="AM35" s="65" t="s">
        <v>287</v>
      </c>
      <c r="AN35" s="65" t="s">
        <v>288</v>
      </c>
      <c r="AO35" s="65" t="s">
        <v>281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494.15253000000001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1026.2987000000001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5147.8429999999998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2538.7908000000002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105.88106500000001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100.92448</v>
      </c>
    </row>
    <row r="43" spans="1:68" x14ac:dyDescent="0.3">
      <c r="A43" s="66" t="s">
        <v>308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309</v>
      </c>
      <c r="B44" s="67"/>
      <c r="C44" s="67"/>
      <c r="D44" s="67"/>
      <c r="E44" s="67"/>
      <c r="F44" s="67"/>
      <c r="H44" s="67" t="s">
        <v>310</v>
      </c>
      <c r="I44" s="67"/>
      <c r="J44" s="67"/>
      <c r="K44" s="67"/>
      <c r="L44" s="67"/>
      <c r="M44" s="67"/>
      <c r="O44" s="67" t="s">
        <v>311</v>
      </c>
      <c r="P44" s="67"/>
      <c r="Q44" s="67"/>
      <c r="R44" s="67"/>
      <c r="S44" s="67"/>
      <c r="T44" s="67"/>
      <c r="V44" s="67" t="s">
        <v>329</v>
      </c>
      <c r="W44" s="67"/>
      <c r="X44" s="67"/>
      <c r="Y44" s="67"/>
      <c r="Z44" s="67"/>
      <c r="AA44" s="67"/>
      <c r="AC44" s="67" t="s">
        <v>312</v>
      </c>
      <c r="AD44" s="67"/>
      <c r="AE44" s="67"/>
      <c r="AF44" s="67"/>
      <c r="AG44" s="67"/>
      <c r="AH44" s="67"/>
      <c r="AJ44" s="67" t="s">
        <v>330</v>
      </c>
      <c r="AK44" s="67"/>
      <c r="AL44" s="67"/>
      <c r="AM44" s="67"/>
      <c r="AN44" s="67"/>
      <c r="AO44" s="67"/>
      <c r="AQ44" s="67" t="s">
        <v>331</v>
      </c>
      <c r="AR44" s="67"/>
      <c r="AS44" s="67"/>
      <c r="AT44" s="67"/>
      <c r="AU44" s="67"/>
      <c r="AV44" s="67"/>
      <c r="AX44" s="67" t="s">
        <v>313</v>
      </c>
      <c r="AY44" s="67"/>
      <c r="AZ44" s="67"/>
      <c r="BA44" s="67"/>
      <c r="BB44" s="67"/>
      <c r="BC44" s="67"/>
      <c r="BE44" s="67" t="s">
        <v>314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285</v>
      </c>
      <c r="C45" s="65" t="s">
        <v>286</v>
      </c>
      <c r="D45" s="65" t="s">
        <v>287</v>
      </c>
      <c r="E45" s="65" t="s">
        <v>288</v>
      </c>
      <c r="F45" s="65" t="s">
        <v>281</v>
      </c>
      <c r="H45" s="65"/>
      <c r="I45" s="65" t="s">
        <v>285</v>
      </c>
      <c r="J45" s="65" t="s">
        <v>286</v>
      </c>
      <c r="K45" s="65" t="s">
        <v>287</v>
      </c>
      <c r="L45" s="65" t="s">
        <v>288</v>
      </c>
      <c r="M45" s="65" t="s">
        <v>281</v>
      </c>
      <c r="O45" s="65"/>
      <c r="P45" s="65" t="s">
        <v>285</v>
      </c>
      <c r="Q45" s="65" t="s">
        <v>286</v>
      </c>
      <c r="R45" s="65" t="s">
        <v>287</v>
      </c>
      <c r="S45" s="65" t="s">
        <v>288</v>
      </c>
      <c r="T45" s="65" t="s">
        <v>281</v>
      </c>
      <c r="V45" s="65"/>
      <c r="W45" s="65" t="s">
        <v>285</v>
      </c>
      <c r="X45" s="65" t="s">
        <v>286</v>
      </c>
      <c r="Y45" s="65" t="s">
        <v>287</v>
      </c>
      <c r="Z45" s="65" t="s">
        <v>288</v>
      </c>
      <c r="AA45" s="65" t="s">
        <v>281</v>
      </c>
      <c r="AC45" s="65"/>
      <c r="AD45" s="65" t="s">
        <v>285</v>
      </c>
      <c r="AE45" s="65" t="s">
        <v>286</v>
      </c>
      <c r="AF45" s="65" t="s">
        <v>287</v>
      </c>
      <c r="AG45" s="65" t="s">
        <v>288</v>
      </c>
      <c r="AH45" s="65" t="s">
        <v>281</v>
      </c>
      <c r="AJ45" s="65"/>
      <c r="AK45" s="65" t="s">
        <v>285</v>
      </c>
      <c r="AL45" s="65" t="s">
        <v>286</v>
      </c>
      <c r="AM45" s="65" t="s">
        <v>287</v>
      </c>
      <c r="AN45" s="65" t="s">
        <v>288</v>
      </c>
      <c r="AO45" s="65" t="s">
        <v>281</v>
      </c>
      <c r="AQ45" s="65"/>
      <c r="AR45" s="65" t="s">
        <v>285</v>
      </c>
      <c r="AS45" s="65" t="s">
        <v>286</v>
      </c>
      <c r="AT45" s="65" t="s">
        <v>287</v>
      </c>
      <c r="AU45" s="65" t="s">
        <v>288</v>
      </c>
      <c r="AV45" s="65" t="s">
        <v>281</v>
      </c>
      <c r="AX45" s="65"/>
      <c r="AY45" s="65" t="s">
        <v>285</v>
      </c>
      <c r="AZ45" s="65" t="s">
        <v>286</v>
      </c>
      <c r="BA45" s="65" t="s">
        <v>287</v>
      </c>
      <c r="BB45" s="65" t="s">
        <v>288</v>
      </c>
      <c r="BC45" s="65" t="s">
        <v>281</v>
      </c>
      <c r="BE45" s="65"/>
      <c r="BF45" s="65" t="s">
        <v>285</v>
      </c>
      <c r="BG45" s="65" t="s">
        <v>286</v>
      </c>
      <c r="BH45" s="65" t="s">
        <v>287</v>
      </c>
      <c r="BI45" s="65" t="s">
        <v>288</v>
      </c>
      <c r="BJ45" s="65" t="s">
        <v>281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14.051174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9.5381180000000008</v>
      </c>
      <c r="O46" s="65" t="s">
        <v>315</v>
      </c>
      <c r="P46" s="65">
        <v>600</v>
      </c>
      <c r="Q46" s="65">
        <v>800</v>
      </c>
      <c r="R46" s="65">
        <v>0</v>
      </c>
      <c r="S46" s="65">
        <v>10000</v>
      </c>
      <c r="T46" s="65">
        <v>915.50720000000001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8.6585599999999999E-2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2.7536898000000001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363.04788000000002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67.237494999999996</v>
      </c>
      <c r="AX46" s="65" t="s">
        <v>316</v>
      </c>
      <c r="AY46" s="65"/>
      <c r="AZ46" s="65"/>
      <c r="BA46" s="65"/>
      <c r="BB46" s="65"/>
      <c r="BC46" s="65"/>
      <c r="BE46" s="65" t="s">
        <v>317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5" sqref="E2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56</v>
      </c>
      <c r="E2" s="61">
        <v>1559.9123999999999</v>
      </c>
      <c r="F2" s="61">
        <v>249.43956</v>
      </c>
      <c r="G2" s="61">
        <v>34.290993</v>
      </c>
      <c r="H2" s="61">
        <v>20.853518000000001</v>
      </c>
      <c r="I2" s="61">
        <v>13.437476</v>
      </c>
      <c r="J2" s="61">
        <v>60.578704999999999</v>
      </c>
      <c r="K2" s="61">
        <v>35.497214999999997</v>
      </c>
      <c r="L2" s="61">
        <v>25.081488</v>
      </c>
      <c r="M2" s="61">
        <v>23.071027999999998</v>
      </c>
      <c r="N2" s="61">
        <v>2.9547477</v>
      </c>
      <c r="O2" s="61">
        <v>13.235549000000001</v>
      </c>
      <c r="P2" s="61">
        <v>759.59607000000005</v>
      </c>
      <c r="Q2" s="61">
        <v>22.038347000000002</v>
      </c>
      <c r="R2" s="61">
        <v>458.94614000000001</v>
      </c>
      <c r="S2" s="61">
        <v>76.732956000000001</v>
      </c>
      <c r="T2" s="61">
        <v>4586.5576000000001</v>
      </c>
      <c r="U2" s="61">
        <v>2.5981812</v>
      </c>
      <c r="V2" s="61">
        <v>15.935530999999999</v>
      </c>
      <c r="W2" s="61">
        <v>185.93025</v>
      </c>
      <c r="X2" s="61">
        <v>78.80677</v>
      </c>
      <c r="Y2" s="61">
        <v>1.4872588</v>
      </c>
      <c r="Z2" s="61">
        <v>1.0522678999999999</v>
      </c>
      <c r="AA2" s="61">
        <v>13.236793499999999</v>
      </c>
      <c r="AB2" s="61">
        <v>1.7245003999999999</v>
      </c>
      <c r="AC2" s="61">
        <v>434.38222999999999</v>
      </c>
      <c r="AD2" s="61">
        <v>8.8197080000000003</v>
      </c>
      <c r="AE2" s="61">
        <v>1.7546911000000001</v>
      </c>
      <c r="AF2" s="61">
        <v>0.89804125000000001</v>
      </c>
      <c r="AG2" s="61">
        <v>494.15253000000001</v>
      </c>
      <c r="AH2" s="61">
        <v>275.58769999999998</v>
      </c>
      <c r="AI2" s="61">
        <v>218.56482</v>
      </c>
      <c r="AJ2" s="61">
        <v>1026.2987000000001</v>
      </c>
      <c r="AK2" s="61">
        <v>5147.8429999999998</v>
      </c>
      <c r="AL2" s="61">
        <v>105.88106500000001</v>
      </c>
      <c r="AM2" s="61">
        <v>2538.7908000000002</v>
      </c>
      <c r="AN2" s="61">
        <v>100.92448</v>
      </c>
      <c r="AO2" s="61">
        <v>14.051174</v>
      </c>
      <c r="AP2" s="61">
        <v>10.415663</v>
      </c>
      <c r="AQ2" s="61">
        <v>3.6355111999999998</v>
      </c>
      <c r="AR2" s="61">
        <v>9.5381180000000008</v>
      </c>
      <c r="AS2" s="61">
        <v>915.50720000000001</v>
      </c>
      <c r="AT2" s="61">
        <v>8.6585599999999999E-2</v>
      </c>
      <c r="AU2" s="61">
        <v>2.7536898000000001</v>
      </c>
      <c r="AV2" s="61">
        <v>363.04788000000002</v>
      </c>
      <c r="AW2" s="61">
        <v>67.237494999999996</v>
      </c>
      <c r="AX2" s="61">
        <v>9.3346159999999997E-2</v>
      </c>
      <c r="AY2" s="61">
        <v>1.3837805000000001</v>
      </c>
      <c r="AZ2" s="61">
        <v>201.26096999999999</v>
      </c>
      <c r="BA2" s="61">
        <v>36.525753000000002</v>
      </c>
      <c r="BB2" s="61">
        <v>10.105924999999999</v>
      </c>
      <c r="BC2" s="61">
        <v>11.448090000000001</v>
      </c>
      <c r="BD2" s="61">
        <v>14.966998</v>
      </c>
      <c r="BE2" s="61">
        <v>1.1759667</v>
      </c>
      <c r="BF2" s="61">
        <v>6.9876959999999997</v>
      </c>
      <c r="BG2" s="61">
        <v>2.7754896000000001E-3</v>
      </c>
      <c r="BH2" s="61">
        <v>1.3773291999999999E-2</v>
      </c>
      <c r="BI2" s="61">
        <v>1.2558534999999999E-2</v>
      </c>
      <c r="BJ2" s="61">
        <v>7.2695270000000006E-2</v>
      </c>
      <c r="BK2" s="61">
        <v>2.1349920000000001E-4</v>
      </c>
      <c r="BL2" s="61">
        <v>0.31407950000000001</v>
      </c>
      <c r="BM2" s="61">
        <v>2.8886346999999999</v>
      </c>
      <c r="BN2" s="61">
        <v>0.78137003999999999</v>
      </c>
      <c r="BO2" s="61">
        <v>50.575122999999998</v>
      </c>
      <c r="BP2" s="61">
        <v>7.4584207999999999</v>
      </c>
      <c r="BQ2" s="61">
        <v>14.0248375</v>
      </c>
      <c r="BR2" s="61">
        <v>54.02693</v>
      </c>
      <c r="BS2" s="61">
        <v>41.596355000000003</v>
      </c>
      <c r="BT2" s="61">
        <v>10.158948000000001</v>
      </c>
      <c r="BU2" s="61">
        <v>8.1452205999999999E-2</v>
      </c>
      <c r="BV2" s="61">
        <v>5.5988719999999999E-2</v>
      </c>
      <c r="BW2" s="61">
        <v>0.65141490000000002</v>
      </c>
      <c r="BX2" s="61">
        <v>1.1554997</v>
      </c>
      <c r="BY2" s="61">
        <v>9.5909960000000002E-2</v>
      </c>
      <c r="BZ2" s="61">
        <v>4.7922440000000002E-4</v>
      </c>
      <c r="CA2" s="61">
        <v>0.54911370000000004</v>
      </c>
      <c r="CB2" s="61">
        <v>3.1064155999999999E-2</v>
      </c>
      <c r="CC2" s="61">
        <v>8.9532470000000003E-2</v>
      </c>
      <c r="CD2" s="61">
        <v>1.6409526999999999</v>
      </c>
      <c r="CE2" s="61">
        <v>9.8284090000000005E-2</v>
      </c>
      <c r="CF2" s="61">
        <v>0.19030526</v>
      </c>
      <c r="CG2" s="61">
        <v>4.9500000000000003E-7</v>
      </c>
      <c r="CH2" s="61">
        <v>1.4702765E-2</v>
      </c>
      <c r="CI2" s="61">
        <v>2.5332670000000001E-3</v>
      </c>
      <c r="CJ2" s="61">
        <v>3.8236718000000001</v>
      </c>
      <c r="CK2" s="61">
        <v>2.7267309E-2</v>
      </c>
      <c r="CL2" s="61">
        <v>0.76736020000000005</v>
      </c>
      <c r="CM2" s="61">
        <v>2.7404087000000001</v>
      </c>
      <c r="CN2" s="61">
        <v>2352.4933999999998</v>
      </c>
      <c r="CO2" s="61">
        <v>4158.4916999999996</v>
      </c>
      <c r="CP2" s="61">
        <v>2757.5657000000001</v>
      </c>
      <c r="CQ2" s="61">
        <v>898.40470000000005</v>
      </c>
      <c r="CR2" s="61">
        <v>522.53579999999999</v>
      </c>
      <c r="CS2" s="61">
        <v>349.35</v>
      </c>
      <c r="CT2" s="61">
        <v>2439.5277999999998</v>
      </c>
      <c r="CU2" s="61">
        <v>1576.1666</v>
      </c>
      <c r="CV2" s="61">
        <v>1023.785</v>
      </c>
      <c r="CW2" s="61">
        <v>1808.0063</v>
      </c>
      <c r="CX2" s="61">
        <v>525.55240000000003</v>
      </c>
      <c r="CY2" s="61">
        <v>2786.6592000000001</v>
      </c>
      <c r="CZ2" s="61">
        <v>1408.1660999999999</v>
      </c>
      <c r="DA2" s="61">
        <v>3755.7869000000001</v>
      </c>
      <c r="DB2" s="61">
        <v>3183.8825999999999</v>
      </c>
      <c r="DC2" s="61">
        <v>5611.0946999999996</v>
      </c>
      <c r="DD2" s="61">
        <v>9643.2540000000008</v>
      </c>
      <c r="DE2" s="61">
        <v>1985.2852</v>
      </c>
      <c r="DF2" s="61">
        <v>3775.8083000000001</v>
      </c>
      <c r="DG2" s="61">
        <v>2220.299</v>
      </c>
      <c r="DH2" s="61">
        <v>126.64027400000001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36.525753000000002</v>
      </c>
      <c r="B6">
        <f>BB2</f>
        <v>10.105924999999999</v>
      </c>
      <c r="C6">
        <f>BC2</f>
        <v>11.448090000000001</v>
      </c>
      <c r="D6">
        <f>BD2</f>
        <v>14.966998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23809</v>
      </c>
      <c r="C2" s="56">
        <f ca="1">YEAR(TODAY())-YEAR(B2)+IF(TODAY()&gt;=DATE(YEAR(TODAY()),MONTH(B2),DAY(B2)),0,-1)</f>
        <v>56</v>
      </c>
      <c r="E2" s="52">
        <v>173</v>
      </c>
      <c r="F2" s="53" t="s">
        <v>39</v>
      </c>
      <c r="G2" s="52">
        <v>85</v>
      </c>
      <c r="H2" s="51" t="s">
        <v>41</v>
      </c>
      <c r="I2" s="72">
        <f>ROUND(G3/E3^2,1)</f>
        <v>28.4</v>
      </c>
    </row>
    <row r="3" spans="1:9" x14ac:dyDescent="0.3">
      <c r="E3" s="51">
        <f>E2/100</f>
        <v>1.73</v>
      </c>
      <c r="F3" s="51" t="s">
        <v>40</v>
      </c>
      <c r="G3" s="51">
        <f>G2</f>
        <v>85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44512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김진경, ID : H1900977)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12일 11:33:02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Y22" sqref="Y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44512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56</v>
      </c>
      <c r="G12" s="94"/>
      <c r="H12" s="94"/>
      <c r="I12" s="94"/>
      <c r="K12" s="123">
        <f>'개인정보 및 신체계측 입력'!E2</f>
        <v>173</v>
      </c>
      <c r="L12" s="124"/>
      <c r="M12" s="117">
        <f>'개인정보 및 신체계측 입력'!G2</f>
        <v>85</v>
      </c>
      <c r="N12" s="118"/>
      <c r="O12" s="113" t="s">
        <v>271</v>
      </c>
      <c r="P12" s="107"/>
      <c r="Q12" s="90">
        <f>'개인정보 및 신체계측 입력'!I2</f>
        <v>28.4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김진경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72.445999999999998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9.9589999999999996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17.594000000000001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0.8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1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24.4</v>
      </c>
      <c r="L71" s="36" t="s">
        <v>53</v>
      </c>
      <c r="M71" s="36">
        <f>ROUND('DRIs DATA'!K8,1)</f>
        <v>8.1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61.19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132.80000000000001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78.81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114.97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61.77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343.19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140.51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2021-11-12T04:05:57Z</dcterms:modified>
</cp:coreProperties>
</file>