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<sst xmlns="http://schemas.openxmlformats.org/spreadsheetml/2006/main" count="692" uniqueCount="337">
  <si>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</si>
  <si>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</si>
  <si>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</si>
  <si>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</si>
  <si>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</si>
  <si>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</si>
  <si>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</si>
  <si>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</si>
  <si>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</si>
  <si>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</si>
  <si>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</si>
  <si>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</si>
  <si>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</si>
  <si>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</si>
  <si>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</si>
  <si>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</si>
  <si>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</si>
  <si>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</si>
  <si>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</si>
  <si>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</si>
  <si>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</si>
  <si>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</si>
  <si>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</si>
  <si>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</si>
  <si>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</si>
  <si>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</si>
  <si>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</si>
  <si>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</si>
  <si>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</si>
  <si>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</si>
  <si>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</si>
  <si>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</si>
  <si>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</si>
  <si>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</si>
  <si>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</si>
  <si>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</si>
  <si>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</si>
  <si>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</si>
  <si>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</si>
  <si>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</si>
  <si>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</si>
  <si>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</si>
  <si>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</si>
  <si>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</si>
  <si>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</si>
  <si>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</si>
  <si>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</si>
  <si>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</si>
  <si>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</si>
  <si>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</si>
  <si>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</si>
  <si>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</si>
  <si>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</si>
  <si>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</si>
  <si>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</si>
  <si>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</si>
  <si>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</si>
  <si>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</si>
  <si>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</si>
  <si>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</si>
  <si>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</si>
  <si>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</si>
  <si>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</si>
  <si>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</si>
  <si>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</si>
  <si>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</si>
  <si>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</si>
  <si>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</si>
  <si>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</si>
  <si>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</si>
  <si>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</si>
  <si>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</si>
  <si>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</si>
  <si>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</si>
  <si>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</si>
  <si>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</si>
  <si>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</si>
  <si>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</si>
  <si>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</si>
  <si>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</si>
  <si>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</si>
  <si>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</si>
  <si>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</si>
  <si>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</si>
  <si>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</si>
  <si>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</si>
  <si>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</si>
  <si>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</si>
  <si>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</si>
  <si>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</si>
  <si>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</si>
  <si>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</si>
  <si>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</si>
  <si>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</si>
  <si>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</si>
  <si>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</si>
  <si>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</si>
  <si>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</si>
  <si>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</si>
  <si>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</si>
  <si>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</si>
  <si>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</si>
  <si>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</si>
  <si>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</si>
  <si>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</si>
  <si>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</si>
  <si>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</si>
  <si>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</si>
  <si>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</si>
  <si>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</si>
  <si>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</si>
  <si>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</si>
  <si>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</si>
  <si>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</si>
  <si>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</si>
  <si>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</si>
  <si>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</si>
  <si>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</si>
  <si>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</si>
  <si>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</si>
  <si>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</si>
  <si>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</si>
  <si>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</si>
  <si>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</si>
  <si>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</si>
  <si>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</si>
  <si>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</si>
  <si>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</si>
  <si>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</si>
  <si>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</si>
  <si>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</si>
  <si>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</si>
  <si>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</si>
  <si>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</si>
  <si>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</si>
  <si>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</si>
  <si>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</si>
  <si>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</si>
  <si>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</si>
  <si>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</si>
  <si>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</si>
  <si>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</si>
  <si>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</si>
  <si>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</si>
  <si>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</si>
  <si>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</si>
  <si>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</si>
  <si>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</si>
  <si>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</si>
  <si>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</si>
  <si>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</si>
  <si>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</si>
  <si>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</si>
  <si>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</si>
  <si>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</si>
  <si>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</si>
  <si>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</si>
  <si>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</si>
  <si>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</si>
  <si>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</si>
  <si>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</si>
  <si>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</si>
  <si>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</si>
  <si>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</si>
  <si>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</si>
  <si>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</si>
  <si>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</si>
  <si>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</si>
  <si>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</si>
  <si>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</si>
  <si>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</si>
  <si>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</si>
  <si>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</si>
  <si>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</si>
  <si>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</si>
  <si>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</si>
  <si>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</si>
  <si>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</si>
  <si>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</si>
  <si>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</si>
  <si>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</si>
  <si>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</si>
  <si>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</si>
  <si>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</si>
  <si>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</si>
  <si>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</si>
  <si>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</si>
  <si>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</si>
  <si>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</si>
  <si>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</si>
  <si>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</si>
  <si>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</si>
  <si>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</si>
  <si>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</si>
  <si>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</si>
  <si>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</si>
  <si>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</si>
  <si>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</si>
  <si>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</si>
  <si>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</si>
  <si>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</si>
  <si>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</si>
  <si>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</si>
  <si>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</si>
  <si>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</si>
  <si>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</si>
  <si>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</si>
  <si>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</si>
  <si>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</si>
  <si>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</si>
  <si>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</si>
  <si>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</si>
  <si>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</si>
  <si>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</si>
  <si>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</si>
  <si>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</si>
  <si>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</si>
  <si>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</si>
  <si>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</si>
  <si>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</si>
  <si>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</si>
  <si>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</si>
  <si>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</si>
  <si>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</si>
  <si>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</si>
  <si>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</si>
  <si>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</si>
  <si>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</si>
  <si>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</si>
  <si>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</si>
  <si>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</si>
  <si>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</si>
  <si>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</si>
  <si>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</si>
  <si>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</si>
  <si>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</si>
  <si>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</si>
  <si>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</si>
  <si>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</si>
  <si>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</si>
  <si>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</si>
  <si>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</si>
  <si>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</si>
  <si>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</si>
  <si>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</si>
  <si>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</si>
  <si>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</si>
  <si>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</si>
  <si>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</si>
  <si>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</si>
  <si>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</si>
  <si>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</si>
  <si>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</si>
  <si>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</si>
  <si>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</si>
  <si>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</si>
  <si>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</si>
  <si>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</si>
  <si>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</si>
  <si>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</si>
  <si>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</si>
  <si>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</si>
  <si>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</si>
  <si>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</si>
  <si>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</si>
  <si>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</si>
  <si>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</si>
  <si>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</si>
  <si>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</si>
  <si>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</si>
  <si>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</si>
  <si>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</si>
  <si>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</si>
  <si>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</si>
  <si>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</si>
  <si>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</si>
  <si>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</si>
  <si>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</si>
  <si>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</si>
  <si>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</si>
  <si>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</si>
  <si>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</si>
  <si>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</si>
  <si>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</si>
  <si>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</si>
  <si>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</si>
  <si>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</si>
  <si>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</si>
  <si>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</si>
  <si>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</si>
  <si>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</si>
  <si>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</si>
  <si>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</si>
  <si>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</si>
  <si>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</si>
  <si>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</si>
  <si>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</si>
  <si>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</si>
  <si>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</si>
  <si>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</si>
  <si>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</si>
  <si>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</si>
  <si>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</si>
  <si>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</si>
  <si>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</si>
  <si>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</si>
  <si>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</si>
  <si>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</si>
  <si>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</si>
  <si>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</si>
  <si>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</si>
  <si>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</si>
  <si>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</si>
  <si>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</si>
  <si>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</si>
  <si>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</si>
  <si>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</si>
  <si>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</si>
  <si>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</si>
  <si>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</si>
  <si>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</si>
  <si>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</si>
  <si>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</si>
  <si>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</si>
  <si>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</si>
  <si>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</si>
  <si>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</si>
  <si>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</si>
  <si>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</si>
  <si>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</si>
  <si>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</si>
  <si>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</si>
  <si>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F</t>
  </si>
  <si>
    <t>(설문지 : FFQ 95문항 설문지, 사용자 : 박숙연, ID : H1900979)</t>
  </si>
  <si>
    <t>2021년 11월 18일 15:00:00</t>
  </si>
  <si>
    <t>H1900979</t>
  </si>
  <si>
    <t>박숙연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</si>
</sst>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84.295509999999993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3920"/>
        <c:axId val="258521960"/>
      </c:barChart>
      <c:catAx>
        <c:axId val="2585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1960"/>
        <c:crosses val="autoZero"/>
        <c:auto val="1"/>
        <c:lblAlgn val="ctr"/>
        <c:lblOffset val="100"/>
        <c:noMultiLvlLbl val="0"/>
      </c:catAx>
      <c:valAx>
        <c:axId val="25852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3.7433000000000001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9008"/>
        <c:axId val="530916264"/>
      </c:barChart>
      <c:catAx>
        <c:axId val="5309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6264"/>
        <c:crosses val="autoZero"/>
        <c:auto val="1"/>
        <c:lblAlgn val="ctr"/>
        <c:lblOffset val="100"/>
        <c:noMultiLvlLbl val="0"/>
      </c:catAx>
      <c:valAx>
        <c:axId val="53091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0.45053762000000003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1952"/>
        <c:axId val="530919400"/>
      </c:barChart>
      <c:catAx>
        <c:axId val="5309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9400"/>
        <c:crosses val="autoZero"/>
        <c:auto val="1"/>
        <c:lblAlgn val="ctr"/>
        <c:lblOffset val="100"/>
        <c:noMultiLvlLbl val="0"/>
      </c:catAx>
      <c:valAx>
        <c:axId val="53091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1457.3128999999999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8616"/>
        <c:axId val="530917440"/>
      </c:barChart>
      <c:catAx>
        <c:axId val="5309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440"/>
        <c:crosses val="autoZero"/>
        <c:auto val="1"/>
        <c:lblAlgn val="ctr"/>
        <c:lblOffset val="100"/>
        <c:noMultiLvlLbl val="0"/>
      </c:catAx>
      <c:valAx>
        <c:axId val="5309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4630.692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872"/>
        <c:axId val="530917832"/>
      </c:barChart>
      <c:catAx>
        <c:axId val="5309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832"/>
        <c:crosses val="autoZero"/>
        <c:auto val="1"/>
        <c:lblAlgn val="ctr"/>
        <c:lblOffset val="100"/>
        <c:noMultiLvlLbl val="0"/>
      </c:catAx>
      <c:valAx>
        <c:axId val="530917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105.08828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4304"/>
        <c:axId val="530913520"/>
      </c:barChart>
      <c:catAx>
        <c:axId val="5309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520"/>
        <c:crosses val="autoZero"/>
        <c:auto val="1"/>
        <c:lblAlgn val="ctr"/>
        <c:lblOffset val="100"/>
        <c:noMultiLvlLbl val="0"/>
      </c:catAx>
      <c:valAx>
        <c:axId val="53091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177.39731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3128"/>
        <c:axId val="530913912"/>
      </c:barChart>
      <c:catAx>
        <c:axId val="5309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912"/>
        <c:crosses val="autoZero"/>
        <c:auto val="1"/>
        <c:lblAlgn val="ctr"/>
        <c:lblOffset val="100"/>
        <c:noMultiLvlLbl val="0"/>
      </c:catAx>
      <c:valAx>
        <c:axId val="53091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13.554717999999999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480"/>
        <c:axId val="530915088"/>
      </c:barChart>
      <c:catAx>
        <c:axId val="5309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5088"/>
        <c:crosses val="autoZero"/>
        <c:auto val="1"/>
        <c:lblAlgn val="ctr"/>
        <c:lblOffset val="100"/>
        <c:noMultiLvlLbl val="0"/>
      </c:catAx>
      <c:valAx>
        <c:axId val="53091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2588.5731999999998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4840"/>
        <c:axId val="531263664"/>
      </c:barChart>
      <c:catAx>
        <c:axId val="531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664"/>
        <c:crosses val="autoZero"/>
        <c:auto val="1"/>
        <c:lblAlgn val="ctr"/>
        <c:lblOffset val="100"/>
        <c:noMultiLvlLbl val="0"/>
      </c:catAx>
      <c:valAx>
        <c:axId val="531263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0.28385314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8368"/>
        <c:axId val="531269152"/>
      </c:barChart>
      <c:catAx>
        <c:axId val="531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9152"/>
        <c:crosses val="autoZero"/>
        <c:auto val="1"/>
        <c:lblAlgn val="ctr"/>
        <c:lblOffset val="100"/>
        <c:noMultiLvlLbl val="0"/>
      </c:catAx>
      <c:valAx>
        <c:axId val="53126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4.1817529999999996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9936"/>
        <c:axId val="531266408"/>
      </c:barChart>
      <c:catAx>
        <c:axId val="53126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408"/>
        <c:crosses val="autoZero"/>
        <c:auto val="1"/>
        <c:lblAlgn val="ctr"/>
        <c:lblOffset val="100"/>
        <c:noMultiLvlLbl val="0"/>
      </c:catAx>
      <c:valAx>
        <c:axId val="531266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40.87771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6664"/>
        <c:axId val="258525880"/>
      </c:barChart>
      <c:catAx>
        <c:axId val="25852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5880"/>
        <c:crosses val="autoZero"/>
        <c:auto val="1"/>
        <c:lblAlgn val="ctr"/>
        <c:lblOffset val="100"/>
        <c:noMultiLvlLbl val="0"/>
      </c:catAx>
      <c:valAx>
        <c:axId val="25852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174.82900000000001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5232"/>
        <c:axId val="531263272"/>
      </c:barChart>
      <c:catAx>
        <c:axId val="5312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272"/>
        <c:crosses val="autoZero"/>
        <c:auto val="1"/>
        <c:lblAlgn val="ctr"/>
        <c:lblOffset val="100"/>
        <c:noMultiLvlLbl val="0"/>
      </c:catAx>
      <c:valAx>
        <c:axId val="5312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88.590400000000002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70328"/>
        <c:axId val="531270720"/>
      </c:barChart>
      <c:catAx>
        <c:axId val="53127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70720"/>
        <c:crosses val="autoZero"/>
        <c:auto val="1"/>
        <c:lblAlgn val="ctr"/>
        <c:lblOffset val="100"/>
        <c:noMultiLvlLbl val="0"/>
      </c:catAx>
      <c:valAx>
        <c:axId val="5312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7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8.8490000000000002</c:v>
                </c:pt>
                <c:pt idx="1">
                  <c:v>17.312999999999999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266016"/>
        <c:axId val="531266800"/>
      </c:barChart>
      <c:catAx>
        <c:axId val="5312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800"/>
        <c:crosses val="autoZero"/>
        <c:auto val="1"/>
        <c:lblAlgn val="ctr"/>
        <c:lblOffset val="100"/>
        <c:noMultiLvlLbl val="0"/>
      </c:catAx>
      <c:valAx>
        <c:axId val="53126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22.406172000000002</c:v>
                </c:pt>
                <c:pt idx="1">
                  <c:v>27.960272</c:v>
                </c:pt>
                <c:pt idx="2">
                  <c:v>28.946135000000002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919.83489999999995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904"/>
        <c:axId val="530206552"/>
      </c:barChart>
      <c:catAx>
        <c:axId val="5302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552"/>
        <c:crosses val="autoZero"/>
        <c:auto val="1"/>
        <c:lblAlgn val="ctr"/>
        <c:lblOffset val="100"/>
        <c:noMultiLvlLbl val="0"/>
      </c:catAx>
      <c:valAx>
        <c:axId val="53020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32.183149999999998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120"/>
        <c:axId val="530206944"/>
      </c:barChart>
      <c:catAx>
        <c:axId val="5302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944"/>
        <c:crosses val="autoZero"/>
        <c:auto val="1"/>
        <c:lblAlgn val="ctr"/>
        <c:lblOffset val="100"/>
        <c:noMultiLvlLbl val="0"/>
      </c:catAx>
      <c:valAx>
        <c:axId val="5302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68.216999999999999</c:v>
                </c:pt>
                <c:pt idx="1">
                  <c:v>12.858000000000001</c:v>
                </c:pt>
                <c:pt idx="2">
                  <c:v>18.923999999999999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9296"/>
        <c:axId val="530210864"/>
      </c:barChart>
      <c:catAx>
        <c:axId val="5302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864"/>
        <c:crosses val="autoZero"/>
        <c:auto val="1"/>
        <c:lblAlgn val="ctr"/>
        <c:lblOffset val="100"/>
        <c:noMultiLvlLbl val="0"/>
      </c:catAx>
      <c:valAx>
        <c:axId val="5302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2051.9294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9688"/>
        <c:axId val="530206160"/>
      </c:barChart>
      <c:catAx>
        <c:axId val="5302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160"/>
        <c:crosses val="autoZero"/>
        <c:auto val="1"/>
        <c:lblAlgn val="ctr"/>
        <c:lblOffset val="100"/>
        <c:noMultiLvlLbl val="0"/>
      </c:catAx>
      <c:valAx>
        <c:axId val="53020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215.08284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512"/>
        <c:axId val="530210472"/>
      </c:barChart>
      <c:catAx>
        <c:axId val="5302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472"/>
        <c:crosses val="autoZero"/>
        <c:auto val="1"/>
        <c:lblAlgn val="ctr"/>
        <c:lblOffset val="100"/>
        <c:noMultiLvlLbl val="0"/>
      </c:catAx>
      <c:valAx>
        <c:axId val="53021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659.53435999999999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1648"/>
        <c:axId val="530213608"/>
      </c:barChart>
      <c:catAx>
        <c:axId val="5302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3608"/>
        <c:crosses val="autoZero"/>
        <c:auto val="1"/>
        <c:lblAlgn val="ctr"/>
        <c:lblOffset val="100"/>
        <c:noMultiLvlLbl val="0"/>
      </c:catAx>
      <c:valAx>
        <c:axId val="53021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3.9557291999999999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19608"/>
        <c:axId val="530435288"/>
      </c:barChart>
      <c:catAx>
        <c:axId val="25851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5288"/>
        <c:crosses val="autoZero"/>
        <c:auto val="1"/>
        <c:lblAlgn val="ctr"/>
        <c:lblOffset val="100"/>
        <c:noMultiLvlLbl val="0"/>
      </c:catAx>
      <c:valAx>
        <c:axId val="5304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1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7678.2515000000003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3216"/>
        <c:axId val="530207728"/>
      </c:barChart>
      <c:catAx>
        <c:axId val="5302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7728"/>
        <c:crosses val="autoZero"/>
        <c:auto val="1"/>
        <c:lblAlgn val="ctr"/>
        <c:lblOffset val="100"/>
        <c:noMultiLvlLbl val="0"/>
      </c:catAx>
      <c:valAx>
        <c:axId val="5302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22.015813999999999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2424"/>
        <c:axId val="523344776"/>
      </c:barChart>
      <c:catAx>
        <c:axId val="5233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4776"/>
        <c:crosses val="autoZero"/>
        <c:auto val="1"/>
        <c:lblAlgn val="ctr"/>
        <c:lblOffset val="100"/>
        <c:noMultiLvlLbl val="0"/>
      </c:catAx>
      <c:valAx>
        <c:axId val="52334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3.4171035000000001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384"/>
        <c:axId val="523341248"/>
      </c:barChart>
      <c:catAx>
        <c:axId val="5233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1248"/>
        <c:crosses val="autoZero"/>
        <c:auto val="1"/>
        <c:lblAlgn val="ctr"/>
        <c:lblOffset val="100"/>
        <c:noMultiLvlLbl val="0"/>
      </c:catAx>
      <c:valAx>
        <c:axId val="5233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400.57530000000003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6856"/>
        <c:axId val="530437248"/>
      </c:barChart>
      <c:catAx>
        <c:axId val="53043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7248"/>
        <c:crosses val="autoZero"/>
        <c:auto val="1"/>
        <c:lblAlgn val="ctr"/>
        <c:lblOffset val="100"/>
        <c:noMultiLvlLbl val="0"/>
      </c:catAx>
      <c:valAx>
        <c:axId val="53043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1.9226065000000001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5680"/>
        <c:axId val="530436464"/>
      </c:barChart>
      <c:catAx>
        <c:axId val="5304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464"/>
        <c:crosses val="autoZero"/>
        <c:auto val="1"/>
        <c:lblAlgn val="ctr"/>
        <c:lblOffset val="100"/>
        <c:noMultiLvlLbl val="0"/>
      </c:catAx>
      <c:valAx>
        <c:axId val="53043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19.910975000000001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112"/>
        <c:axId val="530433720"/>
      </c:barChart>
      <c:catAx>
        <c:axId val="5304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3720"/>
        <c:crosses val="autoZero"/>
        <c:auto val="1"/>
        <c:lblAlgn val="ctr"/>
        <c:lblOffset val="100"/>
        <c:noMultiLvlLbl val="0"/>
      </c:catAx>
      <c:valAx>
        <c:axId val="5304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3.4171035000000001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9992"/>
        <c:axId val="530438424"/>
      </c:barChart>
      <c:catAx>
        <c:axId val="53043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8424"/>
        <c:crosses val="autoZero"/>
        <c:auto val="1"/>
        <c:lblAlgn val="ctr"/>
        <c:lblOffset val="100"/>
        <c:noMultiLvlLbl val="0"/>
      </c:catAx>
      <c:valAx>
        <c:axId val="53043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810.50490000000002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8032"/>
        <c:axId val="530436072"/>
      </c:barChart>
      <c:catAx>
        <c:axId val="53043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072"/>
        <c:crosses val="autoZero"/>
        <c:auto val="1"/>
        <c:lblAlgn val="ctr"/>
        <c:lblOffset val="100"/>
        <c:noMultiLvlLbl val="0"/>
      </c:catAx>
      <c:valAx>
        <c:axId val="53043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12.930583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504"/>
        <c:axId val="530439208"/>
      </c:barChart>
      <c:catAx>
        <c:axId val="5304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9208"/>
        <c:crosses val="autoZero"/>
        <c:auto val="1"/>
        <c:lblAlgn val="ctr"/>
        <c:lblOffset val="100"/>
        <c:noMultiLvlLbl val="0"/>
      </c:catAx>
      <c:valAx>
        <c:axId val="53043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박숙연, ID : H1900979)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18일 15:00:00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2051.9294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84.295509999999993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40.87771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68.216999999999999</v>
      </c>
      <c r="G8" s="59">
        <f>'DRIs DATA 입력'!G8</f>
        <v>12.858000000000001</v>
      </c>
      <c r="H8" s="59">
        <f>'DRIs DATA 입력'!H8</f>
        <v>18.923999999999999</v>
      </c>
      <c r="I8" s="46"/>
      <c r="J8" s="59" t="s">
        <v>216</v>
      </c>
      <c r="K8" s="59">
        <f>'DRIs DATA 입력'!K8</f>
        <v>8.8490000000000002</v>
      </c>
      <c r="L8" s="59">
        <f>'DRIs DATA 입력'!L8</f>
        <v>17.312999999999999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919.83489999999995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32.183149999999998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3.9557291999999999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400.57530000000003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215.08284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2.2284913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1.9226065000000001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19.910975000000001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3.4171035000000001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810.50490000000002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12.930583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3.7433000000000001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0.45053762000000003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659.53435999999999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1457.3128999999999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7678.2515000000003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4630.692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105.08828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177.39731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22.015813999999999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13.554717999999999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2588.5731999999998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0.28385314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4.1817529999999996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174.82900000000001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88.590400000000002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318</v>
      </c>
      <c r="H1" s="61" t="s">
        <v>334</v>
      </c>
    </row>
    <row r="3" spans="1:27" x14ac:dyDescent="0.3">
      <c r="A3" s="71" t="s">
        <v>319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320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281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281</v>
      </c>
    </row>
    <row r="6" spans="1:27" x14ac:dyDescent="0.3">
      <c r="A6" s="65" t="s">
        <v>277</v>
      </c>
      <c r="B6" s="65">
        <v>1600</v>
      </c>
      <c r="C6" s="65">
        <v>2051.9294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321</v>
      </c>
      <c r="O6" s="65">
        <v>40</v>
      </c>
      <c r="P6" s="65">
        <v>45</v>
      </c>
      <c r="Q6" s="65">
        <v>0</v>
      </c>
      <c r="R6" s="65">
        <v>0</v>
      </c>
      <c r="S6" s="65">
        <v>84.295509999999993</v>
      </c>
      <c r="U6" s="65" t="s">
        <v>290</v>
      </c>
      <c r="V6" s="65">
        <v>0</v>
      </c>
      <c r="W6" s="65">
        <v>0</v>
      </c>
      <c r="X6" s="65">
        <v>20</v>
      </c>
      <c r="Y6" s="65">
        <v>0</v>
      </c>
      <c r="Z6" s="65">
        <v>40.87771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68.216999999999999</v>
      </c>
      <c r="G8" s="65">
        <v>12.858000000000001</v>
      </c>
      <c r="H8" s="65">
        <v>18.923999999999999</v>
      </c>
      <c r="J8" s="65" t="s">
        <v>292</v>
      </c>
      <c r="K8" s="65">
        <v>8.8490000000000002</v>
      </c>
      <c r="L8" s="65">
        <v>17.312999999999999</v>
      </c>
    </row>
    <row r="13" spans="1:27" x14ac:dyDescent="0.3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322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281</v>
      </c>
      <c r="H15" s="65"/>
      <c r="I15" s="65" t="s">
        <v>285</v>
      </c>
      <c r="J15" s="65" t="s">
        <v>286</v>
      </c>
      <c r="K15" s="65" t="s">
        <v>287</v>
      </c>
      <c r="L15" s="65" t="s">
        <v>288</v>
      </c>
      <c r="M15" s="65" t="s">
        <v>281</v>
      </c>
      <c r="O15" s="65"/>
      <c r="P15" s="65" t="s">
        <v>285</v>
      </c>
      <c r="Q15" s="65" t="s">
        <v>286</v>
      </c>
      <c r="R15" s="65" t="s">
        <v>287</v>
      </c>
      <c r="S15" s="65" t="s">
        <v>288</v>
      </c>
      <c r="T15" s="65" t="s">
        <v>281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281</v>
      </c>
    </row>
    <row r="16" spans="1:27" x14ac:dyDescent="0.3">
      <c r="A16" s="65" t="s">
        <v>324</v>
      </c>
      <c r="B16" s="65">
        <v>410</v>
      </c>
      <c r="C16" s="65">
        <v>550</v>
      </c>
      <c r="D16" s="65">
        <v>0</v>
      </c>
      <c r="E16" s="65">
        <v>3000</v>
      </c>
      <c r="F16" s="65">
        <v>919.83489999999995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32.183149999999998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3.9557291999999999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400.57530000000003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297</v>
      </c>
      <c r="B24" s="69"/>
      <c r="C24" s="69"/>
      <c r="D24" s="69"/>
      <c r="E24" s="69"/>
      <c r="F24" s="69"/>
      <c r="H24" s="69" t="s">
        <v>325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326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303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285</v>
      </c>
      <c r="C25" s="65" t="s">
        <v>286</v>
      </c>
      <c r="D25" s="65" t="s">
        <v>287</v>
      </c>
      <c r="E25" s="65" t="s">
        <v>288</v>
      </c>
      <c r="F25" s="65" t="s">
        <v>281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281</v>
      </c>
      <c r="O25" s="65"/>
      <c r="P25" s="65" t="s">
        <v>285</v>
      </c>
      <c r="Q25" s="65" t="s">
        <v>286</v>
      </c>
      <c r="R25" s="65" t="s">
        <v>287</v>
      </c>
      <c r="S25" s="65" t="s">
        <v>288</v>
      </c>
      <c r="T25" s="65" t="s">
        <v>281</v>
      </c>
      <c r="V25" s="65"/>
      <c r="W25" s="65" t="s">
        <v>285</v>
      </c>
      <c r="X25" s="65" t="s">
        <v>286</v>
      </c>
      <c r="Y25" s="65" t="s">
        <v>287</v>
      </c>
      <c r="Z25" s="65" t="s">
        <v>288</v>
      </c>
      <c r="AA25" s="65" t="s">
        <v>281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281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281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281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281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215.08284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2.2284913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1.9226065000000001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19.910975000000001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3.4171035000000001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810.50490000000002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12.930583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3.7433000000000001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0.45053762000000003</v>
      </c>
    </row>
    <row r="33" spans="1:68" x14ac:dyDescent="0.3">
      <c r="A33" s="70" t="s">
        <v>305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281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281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281</v>
      </c>
      <c r="V35" s="65"/>
      <c r="W35" s="65" t="s">
        <v>285</v>
      </c>
      <c r="X35" s="65" t="s">
        <v>286</v>
      </c>
      <c r="Y35" s="65" t="s">
        <v>287</v>
      </c>
      <c r="Z35" s="65" t="s">
        <v>288</v>
      </c>
      <c r="AA35" s="65" t="s">
        <v>281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281</v>
      </c>
      <c r="AJ35" s="65"/>
      <c r="AK35" s="65" t="s">
        <v>285</v>
      </c>
      <c r="AL35" s="65" t="s">
        <v>286</v>
      </c>
      <c r="AM35" s="65" t="s">
        <v>287</v>
      </c>
      <c r="AN35" s="65" t="s">
        <v>288</v>
      </c>
      <c r="AO35" s="65" t="s">
        <v>281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659.53435999999999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1457.3128999999999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7678.2515000000003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4630.692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105.08828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177.39731</v>
      </c>
    </row>
    <row r="43" spans="1:68" x14ac:dyDescent="0.3">
      <c r="A43" s="70" t="s">
        <v>308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310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312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313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288</v>
      </c>
      <c r="F45" s="65" t="s">
        <v>281</v>
      </c>
      <c r="H45" s="65"/>
      <c r="I45" s="65" t="s">
        <v>285</v>
      </c>
      <c r="J45" s="65" t="s">
        <v>286</v>
      </c>
      <c r="K45" s="65" t="s">
        <v>287</v>
      </c>
      <c r="L45" s="65" t="s">
        <v>288</v>
      </c>
      <c r="M45" s="65" t="s">
        <v>281</v>
      </c>
      <c r="O45" s="65"/>
      <c r="P45" s="65" t="s">
        <v>285</v>
      </c>
      <c r="Q45" s="65" t="s">
        <v>286</v>
      </c>
      <c r="R45" s="65" t="s">
        <v>287</v>
      </c>
      <c r="S45" s="65" t="s">
        <v>288</v>
      </c>
      <c r="T45" s="65" t="s">
        <v>281</v>
      </c>
      <c r="V45" s="65"/>
      <c r="W45" s="65" t="s">
        <v>285</v>
      </c>
      <c r="X45" s="65" t="s">
        <v>286</v>
      </c>
      <c r="Y45" s="65" t="s">
        <v>287</v>
      </c>
      <c r="Z45" s="65" t="s">
        <v>288</v>
      </c>
      <c r="AA45" s="65" t="s">
        <v>281</v>
      </c>
      <c r="AC45" s="65"/>
      <c r="AD45" s="65" t="s">
        <v>285</v>
      </c>
      <c r="AE45" s="65" t="s">
        <v>286</v>
      </c>
      <c r="AF45" s="65" t="s">
        <v>287</v>
      </c>
      <c r="AG45" s="65" t="s">
        <v>288</v>
      </c>
      <c r="AH45" s="65" t="s">
        <v>281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281</v>
      </c>
      <c r="AQ45" s="65"/>
      <c r="AR45" s="65" t="s">
        <v>285</v>
      </c>
      <c r="AS45" s="65" t="s">
        <v>286</v>
      </c>
      <c r="AT45" s="65" t="s">
        <v>287</v>
      </c>
      <c r="AU45" s="65" t="s">
        <v>288</v>
      </c>
      <c r="AV45" s="65" t="s">
        <v>281</v>
      </c>
      <c r="AX45" s="65"/>
      <c r="AY45" s="65" t="s">
        <v>285</v>
      </c>
      <c r="AZ45" s="65" t="s">
        <v>286</v>
      </c>
      <c r="BA45" s="65" t="s">
        <v>287</v>
      </c>
      <c r="BB45" s="65" t="s">
        <v>288</v>
      </c>
      <c r="BC45" s="65" t="s">
        <v>281</v>
      </c>
      <c r="BE45" s="65"/>
      <c r="BF45" s="65" t="s">
        <v>285</v>
      </c>
      <c r="BG45" s="65" t="s">
        <v>286</v>
      </c>
      <c r="BH45" s="65" t="s">
        <v>287</v>
      </c>
      <c r="BI45" s="65" t="s">
        <v>288</v>
      </c>
      <c r="BJ45" s="65" t="s">
        <v>281</v>
      </c>
    </row>
    <row r="46" spans="1:68" x14ac:dyDescent="0.3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22.015813999999999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13.554717999999999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2588.5731999999998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0.28385314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4.1817529999999996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174.82900000000001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88.590400000000002</v>
      </c>
      <c r="AX46" s="65" t="s">
        <v>316</v>
      </c>
      <c r="AY46" s="65"/>
      <c r="AZ46" s="65"/>
      <c r="BA46" s="65"/>
      <c r="BB46" s="65"/>
      <c r="BC46" s="65"/>
      <c r="BE46" s="65" t="s">
        <v>317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76</v>
      </c>
      <c r="E2" s="61">
        <v>2051.9294</v>
      </c>
      <c r="F2" s="61">
        <v>303.86149999999998</v>
      </c>
      <c r="G2" s="61">
        <v>57.274769999999997</v>
      </c>
      <c r="H2" s="61">
        <v>31.932061999999998</v>
      </c>
      <c r="I2" s="61">
        <v>25.342707000000001</v>
      </c>
      <c r="J2" s="61">
        <v>84.295509999999993</v>
      </c>
      <c r="K2" s="61">
        <v>44.247352999999997</v>
      </c>
      <c r="L2" s="61">
        <v>40.048160000000003</v>
      </c>
      <c r="M2" s="61">
        <v>40.87771</v>
      </c>
      <c r="N2" s="61">
        <v>4.8335686000000004</v>
      </c>
      <c r="O2" s="61">
        <v>25.031870000000001</v>
      </c>
      <c r="P2" s="61">
        <v>1456.1077</v>
      </c>
      <c r="Q2" s="61">
        <v>35.990803</v>
      </c>
      <c r="R2" s="61">
        <v>919.83489999999995</v>
      </c>
      <c r="S2" s="61">
        <v>144.17406</v>
      </c>
      <c r="T2" s="61">
        <v>9307.9230000000007</v>
      </c>
      <c r="U2" s="61">
        <v>3.9557291999999999</v>
      </c>
      <c r="V2" s="61">
        <v>32.183149999999998</v>
      </c>
      <c r="W2" s="61">
        <v>400.57530000000003</v>
      </c>
      <c r="X2" s="61">
        <v>215.08284</v>
      </c>
      <c r="Y2" s="61">
        <v>2.2284913</v>
      </c>
      <c r="Z2" s="61">
        <v>1.9226065000000001</v>
      </c>
      <c r="AA2" s="61">
        <v>19.910975000000001</v>
      </c>
      <c r="AB2" s="61">
        <v>3.4171035000000001</v>
      </c>
      <c r="AC2" s="61">
        <v>810.50490000000002</v>
      </c>
      <c r="AD2" s="61">
        <v>12.930583</v>
      </c>
      <c r="AE2" s="61">
        <v>3.7433000000000001</v>
      </c>
      <c r="AF2" s="61">
        <v>0.45053762000000003</v>
      </c>
      <c r="AG2" s="61">
        <v>659.53435999999999</v>
      </c>
      <c r="AH2" s="61">
        <v>424.64684999999997</v>
      </c>
      <c r="AI2" s="61">
        <v>234.88753</v>
      </c>
      <c r="AJ2" s="61">
        <v>1457.3128999999999</v>
      </c>
      <c r="AK2" s="61">
        <v>7678.2515000000003</v>
      </c>
      <c r="AL2" s="61">
        <v>105.08828</v>
      </c>
      <c r="AM2" s="61">
        <v>4630.692</v>
      </c>
      <c r="AN2" s="61">
        <v>177.39731</v>
      </c>
      <c r="AO2" s="61">
        <v>22.015813999999999</v>
      </c>
      <c r="AP2" s="61">
        <v>17.383348000000002</v>
      </c>
      <c r="AQ2" s="61">
        <v>4.6324649999999998</v>
      </c>
      <c r="AR2" s="61">
        <v>13.554717999999999</v>
      </c>
      <c r="AS2" s="61">
        <v>2588.5731999999998</v>
      </c>
      <c r="AT2" s="61">
        <v>0.28385314</v>
      </c>
      <c r="AU2" s="61">
        <v>4.1817529999999996</v>
      </c>
      <c r="AV2" s="61">
        <v>174.82900000000001</v>
      </c>
      <c r="AW2" s="61">
        <v>88.590400000000002</v>
      </c>
      <c r="AX2" s="61">
        <v>0.19523473</v>
      </c>
      <c r="AY2" s="61">
        <v>1.3001052</v>
      </c>
      <c r="AZ2" s="61">
        <v>448.6515</v>
      </c>
      <c r="BA2" s="61">
        <v>79.321799999999996</v>
      </c>
      <c r="BB2" s="61">
        <v>22.406172000000002</v>
      </c>
      <c r="BC2" s="61">
        <v>27.960272</v>
      </c>
      <c r="BD2" s="61">
        <v>28.946135000000002</v>
      </c>
      <c r="BE2" s="61">
        <v>1.9371233000000001</v>
      </c>
      <c r="BF2" s="61">
        <v>12.566005000000001</v>
      </c>
      <c r="BG2" s="61">
        <v>1.3877448000000001E-3</v>
      </c>
      <c r="BH2" s="61">
        <v>1.7150176999999999E-3</v>
      </c>
      <c r="BI2" s="61">
        <v>1.6349348000000001E-3</v>
      </c>
      <c r="BJ2" s="61">
        <v>5.3372975000000003E-2</v>
      </c>
      <c r="BK2" s="61">
        <v>1.0674960000000001E-4</v>
      </c>
      <c r="BL2" s="61">
        <v>0.31125596</v>
      </c>
      <c r="BM2" s="61">
        <v>4.7212234000000004</v>
      </c>
      <c r="BN2" s="61">
        <v>1.3016502000000001</v>
      </c>
      <c r="BO2" s="61">
        <v>79.116380000000007</v>
      </c>
      <c r="BP2" s="61">
        <v>15.632683999999999</v>
      </c>
      <c r="BQ2" s="61">
        <v>26.203747</v>
      </c>
      <c r="BR2" s="61">
        <v>100.61084</v>
      </c>
      <c r="BS2" s="61">
        <v>37.654311999999997</v>
      </c>
      <c r="BT2" s="61">
        <v>16.113768</v>
      </c>
      <c r="BU2" s="61">
        <v>3.5736717000000001E-2</v>
      </c>
      <c r="BV2" s="61">
        <v>5.4531040000000003E-2</v>
      </c>
      <c r="BW2" s="61">
        <v>1.0831626999999999</v>
      </c>
      <c r="BX2" s="61">
        <v>1.5059985</v>
      </c>
      <c r="BY2" s="61">
        <v>0.20263239999999999</v>
      </c>
      <c r="BZ2" s="61">
        <v>1.1585475E-3</v>
      </c>
      <c r="CA2" s="61">
        <v>1.4838016999999999</v>
      </c>
      <c r="CB2" s="61">
        <v>5.3990512999999997E-2</v>
      </c>
      <c r="CC2" s="61">
        <v>0.12987672</v>
      </c>
      <c r="CD2" s="61">
        <v>1.7259802</v>
      </c>
      <c r="CE2" s="61">
        <v>0.11340212</v>
      </c>
      <c r="CF2" s="61">
        <v>9.9466345999999997E-2</v>
      </c>
      <c r="CG2" s="61">
        <v>6.2249995E-7</v>
      </c>
      <c r="CH2" s="61">
        <v>8.7038324999999996E-3</v>
      </c>
      <c r="CI2" s="61">
        <v>1.2664379999999999E-3</v>
      </c>
      <c r="CJ2" s="61">
        <v>3.9434707000000002</v>
      </c>
      <c r="CK2" s="61">
        <v>2.9418587999999999E-2</v>
      </c>
      <c r="CL2" s="61">
        <v>0.84011424000000001</v>
      </c>
      <c r="CM2" s="61">
        <v>4.5656967000000002</v>
      </c>
      <c r="CN2" s="61">
        <v>3051.8357000000001</v>
      </c>
      <c r="CO2" s="61">
        <v>5534.1850000000004</v>
      </c>
      <c r="CP2" s="61">
        <v>4228.1777000000002</v>
      </c>
      <c r="CQ2" s="61">
        <v>1157.6714999999999</v>
      </c>
      <c r="CR2" s="61">
        <v>670.51599999999996</v>
      </c>
      <c r="CS2" s="61">
        <v>394.13959999999997</v>
      </c>
      <c r="CT2" s="61">
        <v>3237.2919999999999</v>
      </c>
      <c r="CU2" s="61">
        <v>2205.7764000000002</v>
      </c>
      <c r="CV2" s="61">
        <v>1117.9541999999999</v>
      </c>
      <c r="CW2" s="61">
        <v>2624.3071</v>
      </c>
      <c r="CX2" s="61">
        <v>756.63890000000004</v>
      </c>
      <c r="CY2" s="61">
        <v>3481.2550000000001</v>
      </c>
      <c r="CZ2" s="61">
        <v>1903.95</v>
      </c>
      <c r="DA2" s="61">
        <v>5392.7489999999998</v>
      </c>
      <c r="DB2" s="61">
        <v>4355.9785000000002</v>
      </c>
      <c r="DC2" s="61">
        <v>8372.1</v>
      </c>
      <c r="DD2" s="61">
        <v>13204.485000000001</v>
      </c>
      <c r="DE2" s="61">
        <v>3229.6212999999998</v>
      </c>
      <c r="DF2" s="61">
        <v>4194.1923999999999</v>
      </c>
      <c r="DG2" s="61">
        <v>3131.3229999999999</v>
      </c>
      <c r="DH2" s="61">
        <v>106.53977999999999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79.321799999999996</v>
      </c>
      <c r="B6">
        <f>BB2</f>
        <v>22.406172000000002</v>
      </c>
      <c r="C6">
        <f>BC2</f>
        <v>27.960272</v>
      </c>
      <c r="D6">
        <f>BD2</f>
        <v>28.946135000000002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16703</v>
      </c>
      <c r="C2" s="56">
        <f ca="1">YEAR(TODAY())-YEAR(B2)+IF(TODAY()&gt;=DATE(YEAR(TODAY()),MONTH(B2),DAY(B2)),0,-1)</f>
        <v>76</v>
      </c>
      <c r="E2" s="52">
        <v>156.69999999999999</v>
      </c>
      <c r="F2" s="53" t="s">
        <v>39</v>
      </c>
      <c r="G2" s="52">
        <v>40</v>
      </c>
      <c r="H2" s="51" t="s">
        <v>41</v>
      </c>
      <c r="I2" s="72">
        <f>ROUND(G3/E3^2,1)</f>
        <v>16.3</v>
      </c>
    </row>
    <row r="3" spans="1:9" x14ac:dyDescent="0.3">
      <c r="E3" s="51">
        <f>E2/100</f>
        <v>1.5669999999999999</v>
      </c>
      <c r="F3" s="51" t="s">
        <v>40</v>
      </c>
      <c r="G3" s="51">
        <f>G2</f>
        <v>40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박숙연, ID : H1900979)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18일 15:00:00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76</v>
      </c>
      <c r="G12" s="137"/>
      <c r="H12" s="137"/>
      <c r="I12" s="137"/>
      <c r="K12" s="128">
        <f>'개인정보 및 신체계측 입력'!E2</f>
        <v>156.69999999999999</v>
      </c>
      <c r="L12" s="129"/>
      <c r="M12" s="122">
        <f>'개인정보 및 신체계측 입력'!G2</f>
        <v>40</v>
      </c>
      <c r="N12" s="123"/>
      <c r="O12" s="118" t="s">
        <v>271</v>
      </c>
      <c r="P12" s="112"/>
      <c r="Q12" s="115">
        <f>'개인정보 및 신체계측 입력'!I2</f>
        <v>16.3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박숙연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68.216999999999999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12.858000000000001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18.923999999999999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17.3</v>
      </c>
      <c r="L71" s="36" t="s">
        <v>53</v>
      </c>
      <c r="M71" s="36">
        <f>ROUND('DRIs DATA'!K8,1)</f>
        <v>8.8000000000000007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122.64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268.19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215.08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227.81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82.44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511.88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220.16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2021-11-18T06:15:30Z</dcterms:modified>
</cp:coreProperties>
</file>