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<sst xmlns="http://schemas.openxmlformats.org/spreadsheetml/2006/main" count="692" uniqueCount="337">
  <si>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</si>
  <si>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</si>
  <si>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</si>
  <si>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</si>
  <si>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</si>
  <si>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</si>
  <si>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</si>
  <si>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</si>
  <si>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</si>
  <si>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</si>
  <si>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</si>
  <si>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</si>
  <si>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</si>
  <si>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</si>
  <si>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</si>
  <si>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</si>
  <si>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</si>
  <si>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</si>
  <si>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</si>
  <si>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</si>
  <si>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</si>
  <si>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</si>
  <si>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</si>
  <si>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</si>
  <si>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</si>
  <si>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</si>
  <si>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</si>
  <si>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</si>
  <si>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</si>
  <si>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</si>
  <si>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</si>
  <si>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</si>
  <si>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</si>
  <si>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</si>
  <si>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</si>
  <si>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</si>
  <si>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</si>
  <si>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</si>
  <si>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</si>
  <si>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</si>
  <si>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</si>
  <si>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</si>
  <si>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</si>
  <si>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</si>
  <si>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</si>
  <si>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</si>
  <si>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</si>
  <si>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</si>
  <si>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</si>
  <si>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</si>
  <si>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</si>
  <si>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</si>
  <si>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</si>
  <si>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</si>
  <si>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</si>
  <si>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</si>
  <si>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</si>
  <si>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</si>
  <si>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</si>
  <si>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</si>
  <si>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</si>
  <si>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</si>
  <si>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</si>
  <si>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</si>
  <si>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</si>
  <si>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</si>
  <si>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</si>
  <si>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</si>
  <si>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</si>
  <si>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</si>
  <si>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</si>
  <si>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</si>
  <si>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</si>
  <si>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</si>
  <si>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</si>
  <si>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</si>
  <si>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</si>
  <si>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</si>
  <si>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</si>
  <si>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</si>
  <si>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</si>
  <si>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</si>
  <si>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</si>
  <si>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</si>
  <si>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</si>
  <si>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</si>
  <si>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</si>
  <si>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</si>
  <si>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</si>
  <si>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</si>
  <si>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</si>
  <si>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</si>
  <si>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</si>
  <si>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</si>
  <si>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</si>
  <si>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</si>
  <si>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</si>
  <si>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</si>
  <si>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</si>
  <si>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</si>
  <si>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</si>
  <si>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</si>
  <si>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</si>
  <si>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</si>
  <si>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</si>
  <si>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</si>
  <si>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</si>
  <si>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</si>
  <si>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</si>
  <si>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</si>
  <si>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</si>
  <si>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</si>
  <si>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</si>
  <si>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</si>
  <si>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</si>
  <si>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</si>
  <si>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</si>
  <si>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</si>
  <si>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</si>
  <si>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</si>
  <si>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</si>
  <si>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</si>
  <si>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</si>
  <si>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</si>
  <si>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</si>
  <si>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</si>
  <si>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</si>
  <si>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</si>
  <si>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</si>
  <si>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</si>
  <si>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</si>
  <si>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</si>
  <si>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</si>
  <si>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</si>
  <si>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</si>
  <si>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</si>
  <si>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</si>
  <si>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</si>
  <si>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</si>
  <si>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</si>
  <si>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</si>
  <si>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</si>
  <si>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</si>
  <si>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</si>
  <si>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</si>
  <si>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</si>
  <si>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</si>
  <si>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</si>
  <si>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</si>
  <si>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</si>
  <si>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</si>
  <si>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</si>
  <si>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</si>
  <si>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</si>
  <si>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</si>
  <si>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</si>
  <si>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</si>
  <si>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</si>
  <si>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</si>
  <si>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</si>
  <si>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</si>
  <si>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</si>
  <si>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</si>
  <si>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</si>
  <si>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</si>
  <si>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</si>
  <si>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</si>
  <si>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</si>
  <si>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</si>
  <si>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</si>
  <si>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</si>
  <si>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</si>
  <si>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</si>
  <si>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</si>
  <si>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</si>
  <si>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</si>
  <si>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</si>
  <si>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</si>
  <si>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</si>
  <si>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</si>
  <si>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</si>
  <si>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</si>
  <si>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</si>
  <si>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</si>
  <si>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</si>
  <si>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</si>
  <si>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</si>
  <si>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</si>
  <si>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</si>
  <si>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</si>
  <si>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</si>
  <si>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</si>
  <si>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</si>
  <si>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</si>
  <si>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</si>
  <si>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</si>
  <si>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</si>
  <si>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</si>
  <si>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</si>
  <si>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</si>
  <si>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</si>
  <si>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</si>
  <si>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</si>
  <si>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</si>
  <si>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</si>
  <si>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</si>
  <si>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</si>
  <si>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</si>
  <si>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</si>
  <si>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</si>
  <si>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</si>
  <si>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</si>
  <si>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</si>
  <si>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</si>
  <si>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</si>
  <si>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</si>
  <si>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</si>
  <si>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</si>
  <si>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</si>
  <si>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</si>
  <si>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</si>
  <si>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</si>
  <si>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</si>
  <si>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</si>
  <si>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</si>
  <si>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</si>
  <si>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</si>
  <si>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</si>
  <si>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</si>
  <si>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</si>
  <si>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</si>
  <si>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</si>
  <si>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</si>
  <si>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</si>
  <si>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</si>
  <si>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</si>
  <si>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</si>
  <si>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</si>
  <si>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</si>
  <si>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</si>
  <si>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</si>
  <si>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</si>
  <si>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</si>
  <si>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</si>
  <si>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</si>
  <si>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</si>
  <si>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</si>
  <si>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</si>
  <si>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</si>
  <si>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</si>
  <si>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</si>
  <si>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</si>
  <si>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</si>
  <si>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</si>
  <si>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</si>
  <si>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</si>
  <si>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</si>
  <si>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</si>
  <si>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</si>
  <si>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</si>
  <si>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</si>
  <si>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</si>
  <si>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</si>
  <si>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</si>
  <si>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</si>
  <si>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</si>
  <si>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</si>
  <si>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</si>
  <si>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</si>
  <si>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</si>
  <si>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</si>
  <si>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</si>
  <si>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</si>
  <si>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</si>
  <si>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</si>
  <si>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</si>
  <si>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</si>
  <si>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</si>
  <si>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</si>
  <si>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</si>
  <si>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</si>
  <si>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</si>
  <si>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</si>
  <si>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</si>
  <si>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</si>
  <si>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</si>
  <si>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</si>
  <si>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</si>
  <si>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</si>
  <si>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</si>
  <si>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</si>
  <si>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</si>
  <si>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</si>
  <si>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</si>
  <si>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</si>
  <si>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</si>
  <si>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</si>
  <si>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</si>
  <si>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</si>
  <si>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</si>
  <si>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</si>
  <si>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</si>
  <si>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</si>
  <si>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</si>
  <si>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</si>
  <si>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</si>
  <si>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</si>
  <si>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</si>
  <si>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</si>
  <si>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</si>
  <si>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</si>
  <si>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</si>
  <si>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</si>
  <si>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</si>
  <si>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</si>
  <si>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</si>
  <si>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</si>
  <si>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</si>
  <si>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</si>
  <si>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</si>
  <si>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식이섬유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</si>
  <si>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</si>
  <si>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</si>
  <si>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</si>
  <si>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</si>
  <si>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</si>
  <si>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</si>
  <si>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</si>
  <si>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</si>
  <si>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</si>
  <si>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</si>
  <si>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</si>
  <si>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F</t>
  </si>
  <si>
    <t>(설문지 : FFQ 95문항 설문지, 사용자 : 임미정, ID : H1900981)</t>
  </si>
  <si>
    <t>2021년 11월 18일 15:03:56</t>
  </si>
  <si>
    <t>H1900981</t>
  </si>
  <si>
    <t>임미정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</si>
</sst>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39.503450000000001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3920"/>
        <c:axId val="258521960"/>
      </c:barChart>
      <c:catAx>
        <c:axId val="25852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1960"/>
        <c:crosses val="autoZero"/>
        <c:auto val="1"/>
        <c:lblAlgn val="ctr"/>
        <c:lblOffset val="100"/>
        <c:noMultiLvlLbl val="0"/>
      </c:catAx>
      <c:valAx>
        <c:axId val="25852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1.6587917999999999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9008"/>
        <c:axId val="530916264"/>
      </c:barChart>
      <c:catAx>
        <c:axId val="5309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6264"/>
        <c:crosses val="autoZero"/>
        <c:auto val="1"/>
        <c:lblAlgn val="ctr"/>
        <c:lblOffset val="100"/>
        <c:noMultiLvlLbl val="0"/>
      </c:catAx>
      <c:valAx>
        <c:axId val="53091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7.6255207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1952"/>
        <c:axId val="530919400"/>
      </c:barChart>
      <c:catAx>
        <c:axId val="5309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9400"/>
        <c:crosses val="autoZero"/>
        <c:auto val="1"/>
        <c:lblAlgn val="ctr"/>
        <c:lblOffset val="100"/>
        <c:noMultiLvlLbl val="0"/>
      </c:catAx>
      <c:valAx>
        <c:axId val="53091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727.08405000000005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8616"/>
        <c:axId val="530917440"/>
      </c:barChart>
      <c:catAx>
        <c:axId val="53091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440"/>
        <c:crosses val="autoZero"/>
        <c:auto val="1"/>
        <c:lblAlgn val="ctr"/>
        <c:lblOffset val="100"/>
        <c:noMultiLvlLbl val="0"/>
      </c:catAx>
      <c:valAx>
        <c:axId val="5309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2246.5679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872"/>
        <c:axId val="530917832"/>
      </c:barChart>
      <c:catAx>
        <c:axId val="5309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832"/>
        <c:crosses val="autoZero"/>
        <c:auto val="1"/>
        <c:lblAlgn val="ctr"/>
        <c:lblOffset val="100"/>
        <c:noMultiLvlLbl val="0"/>
      </c:catAx>
      <c:valAx>
        <c:axId val="530917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175.74556999999999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4304"/>
        <c:axId val="530913520"/>
      </c:barChart>
      <c:catAx>
        <c:axId val="5309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520"/>
        <c:crosses val="autoZero"/>
        <c:auto val="1"/>
        <c:lblAlgn val="ctr"/>
        <c:lblOffset val="100"/>
        <c:noMultiLvlLbl val="0"/>
      </c:catAx>
      <c:valAx>
        <c:axId val="53091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73.761250000000004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3128"/>
        <c:axId val="530913912"/>
      </c:barChart>
      <c:catAx>
        <c:axId val="53091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912"/>
        <c:crosses val="autoZero"/>
        <c:auto val="1"/>
        <c:lblAlgn val="ctr"/>
        <c:lblOffset val="100"/>
        <c:noMultiLvlLbl val="0"/>
      </c:catAx>
      <c:valAx>
        <c:axId val="53091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6.0971412999999997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480"/>
        <c:axId val="530915088"/>
      </c:barChart>
      <c:catAx>
        <c:axId val="5309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5088"/>
        <c:crosses val="autoZero"/>
        <c:auto val="1"/>
        <c:lblAlgn val="ctr"/>
        <c:lblOffset val="100"/>
        <c:noMultiLvlLbl val="0"/>
      </c:catAx>
      <c:valAx>
        <c:axId val="53091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851.34142999999995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4840"/>
        <c:axId val="531263664"/>
      </c:barChart>
      <c:catAx>
        <c:axId val="531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664"/>
        <c:crosses val="autoZero"/>
        <c:auto val="1"/>
        <c:lblAlgn val="ctr"/>
        <c:lblOffset val="100"/>
        <c:noMultiLvlLbl val="0"/>
      </c:catAx>
      <c:valAx>
        <c:axId val="531263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0.100720584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8368"/>
        <c:axId val="531269152"/>
      </c:barChart>
      <c:catAx>
        <c:axId val="53126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9152"/>
        <c:crosses val="autoZero"/>
        <c:auto val="1"/>
        <c:lblAlgn val="ctr"/>
        <c:lblOffset val="100"/>
        <c:noMultiLvlLbl val="0"/>
      </c:catAx>
      <c:valAx>
        <c:axId val="53126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1.9940803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9936"/>
        <c:axId val="531266408"/>
      </c:barChart>
      <c:catAx>
        <c:axId val="53126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408"/>
        <c:crosses val="autoZero"/>
        <c:auto val="1"/>
        <c:lblAlgn val="ctr"/>
        <c:lblOffset val="100"/>
        <c:noMultiLvlLbl val="0"/>
      </c:catAx>
      <c:valAx>
        <c:axId val="531266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17.289759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6664"/>
        <c:axId val="258525880"/>
      </c:barChart>
      <c:catAx>
        <c:axId val="25852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5880"/>
        <c:crosses val="autoZero"/>
        <c:auto val="1"/>
        <c:lblAlgn val="ctr"/>
        <c:lblOffset val="100"/>
        <c:noMultiLvlLbl val="0"/>
      </c:catAx>
      <c:valAx>
        <c:axId val="25852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98.882189999999994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5232"/>
        <c:axId val="531263272"/>
      </c:barChart>
      <c:catAx>
        <c:axId val="53126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272"/>
        <c:crosses val="autoZero"/>
        <c:auto val="1"/>
        <c:lblAlgn val="ctr"/>
        <c:lblOffset val="100"/>
        <c:noMultiLvlLbl val="0"/>
      </c:catAx>
      <c:valAx>
        <c:axId val="5312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37.871493999999998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70328"/>
        <c:axId val="531270720"/>
      </c:barChart>
      <c:catAx>
        <c:axId val="53127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70720"/>
        <c:crosses val="autoZero"/>
        <c:auto val="1"/>
        <c:lblAlgn val="ctr"/>
        <c:lblOffset val="100"/>
        <c:noMultiLvlLbl val="0"/>
      </c:catAx>
      <c:valAx>
        <c:axId val="5312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7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5.5259999999999998</c:v>
                </c:pt>
                <c:pt idx="1">
                  <c:v>9.4619999999999997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266016"/>
        <c:axId val="531266800"/>
      </c:barChart>
      <c:catAx>
        <c:axId val="5312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800"/>
        <c:crosses val="autoZero"/>
        <c:auto val="1"/>
        <c:lblAlgn val="ctr"/>
        <c:lblOffset val="100"/>
        <c:noMultiLvlLbl val="0"/>
      </c:catAx>
      <c:valAx>
        <c:axId val="53126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6.0546179999999996</c:v>
                </c:pt>
                <c:pt idx="1">
                  <c:v>5.4943643</c:v>
                </c:pt>
                <c:pt idx="2">
                  <c:v>5.0561280000000002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353.66144000000003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904"/>
        <c:axId val="530206552"/>
      </c:barChart>
      <c:catAx>
        <c:axId val="53020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552"/>
        <c:crosses val="autoZero"/>
        <c:auto val="1"/>
        <c:lblAlgn val="ctr"/>
        <c:lblOffset val="100"/>
        <c:noMultiLvlLbl val="0"/>
      </c:catAx>
      <c:valAx>
        <c:axId val="53020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12.642927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120"/>
        <c:axId val="530206944"/>
      </c:barChart>
      <c:catAx>
        <c:axId val="5302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944"/>
        <c:crosses val="autoZero"/>
        <c:auto val="1"/>
        <c:lblAlgn val="ctr"/>
        <c:lblOffset val="100"/>
        <c:noMultiLvlLbl val="0"/>
      </c:catAx>
      <c:valAx>
        <c:axId val="5302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78.462999999999994</c:v>
                </c:pt>
                <c:pt idx="1">
                  <c:v>7.97</c:v>
                </c:pt>
                <c:pt idx="2">
                  <c:v>13.567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9296"/>
        <c:axId val="530210864"/>
      </c:barChart>
      <c:catAx>
        <c:axId val="5302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864"/>
        <c:crosses val="autoZero"/>
        <c:auto val="1"/>
        <c:lblAlgn val="ctr"/>
        <c:lblOffset val="100"/>
        <c:noMultiLvlLbl val="0"/>
      </c:catAx>
      <c:valAx>
        <c:axId val="5302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1339.0882999999999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9688"/>
        <c:axId val="530206160"/>
      </c:barChart>
      <c:catAx>
        <c:axId val="53020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160"/>
        <c:crosses val="autoZero"/>
        <c:auto val="1"/>
        <c:lblAlgn val="ctr"/>
        <c:lblOffset val="100"/>
        <c:noMultiLvlLbl val="0"/>
      </c:catAx>
      <c:valAx>
        <c:axId val="53020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168.42868000000001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512"/>
        <c:axId val="530210472"/>
      </c:barChart>
      <c:catAx>
        <c:axId val="5302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472"/>
        <c:crosses val="autoZero"/>
        <c:auto val="1"/>
        <c:lblAlgn val="ctr"/>
        <c:lblOffset val="100"/>
        <c:noMultiLvlLbl val="0"/>
      </c:catAx>
      <c:valAx>
        <c:axId val="530210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381.05435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1648"/>
        <c:axId val="530213608"/>
      </c:barChart>
      <c:catAx>
        <c:axId val="5302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3608"/>
        <c:crosses val="autoZero"/>
        <c:auto val="1"/>
        <c:lblAlgn val="ctr"/>
        <c:lblOffset val="100"/>
        <c:noMultiLvlLbl val="0"/>
      </c:catAx>
      <c:valAx>
        <c:axId val="53021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1.4698008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19608"/>
        <c:axId val="530435288"/>
      </c:barChart>
      <c:catAx>
        <c:axId val="25851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5288"/>
        <c:crosses val="autoZero"/>
        <c:auto val="1"/>
        <c:lblAlgn val="ctr"/>
        <c:lblOffset val="100"/>
        <c:noMultiLvlLbl val="0"/>
      </c:catAx>
      <c:valAx>
        <c:axId val="53043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1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3494.6853000000001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3216"/>
        <c:axId val="530207728"/>
      </c:barChart>
      <c:catAx>
        <c:axId val="5302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7728"/>
        <c:crosses val="autoZero"/>
        <c:auto val="1"/>
        <c:lblAlgn val="ctr"/>
        <c:lblOffset val="100"/>
        <c:noMultiLvlLbl val="0"/>
      </c:catAx>
      <c:valAx>
        <c:axId val="53020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8.6138100000000009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2424"/>
        <c:axId val="523344776"/>
      </c:barChart>
      <c:catAx>
        <c:axId val="5233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4776"/>
        <c:crosses val="autoZero"/>
        <c:auto val="1"/>
        <c:lblAlgn val="ctr"/>
        <c:lblOffset val="100"/>
        <c:noMultiLvlLbl val="0"/>
      </c:catAx>
      <c:valAx>
        <c:axId val="52334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1.0162517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4384"/>
        <c:axId val="523341248"/>
      </c:barChart>
      <c:catAx>
        <c:axId val="52334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1248"/>
        <c:crosses val="autoZero"/>
        <c:auto val="1"/>
        <c:lblAlgn val="ctr"/>
        <c:lblOffset val="100"/>
        <c:noMultiLvlLbl val="0"/>
      </c:catAx>
      <c:valAx>
        <c:axId val="52334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165.56389999999999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6856"/>
        <c:axId val="530437248"/>
      </c:barChart>
      <c:catAx>
        <c:axId val="53043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7248"/>
        <c:crosses val="autoZero"/>
        <c:auto val="1"/>
        <c:lblAlgn val="ctr"/>
        <c:lblOffset val="100"/>
        <c:noMultiLvlLbl val="0"/>
      </c:catAx>
      <c:valAx>
        <c:axId val="53043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0.96066695000000002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5680"/>
        <c:axId val="530436464"/>
      </c:barChart>
      <c:catAx>
        <c:axId val="53043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464"/>
        <c:crosses val="autoZero"/>
        <c:auto val="1"/>
        <c:lblAlgn val="ctr"/>
        <c:lblOffset val="100"/>
        <c:noMultiLvlLbl val="0"/>
      </c:catAx>
      <c:valAx>
        <c:axId val="53043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10.327453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112"/>
        <c:axId val="530433720"/>
      </c:barChart>
      <c:catAx>
        <c:axId val="5304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3720"/>
        <c:crosses val="autoZero"/>
        <c:auto val="1"/>
        <c:lblAlgn val="ctr"/>
        <c:lblOffset val="100"/>
        <c:noMultiLvlLbl val="0"/>
      </c:catAx>
      <c:valAx>
        <c:axId val="53043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1.0162517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9992"/>
        <c:axId val="530438424"/>
      </c:barChart>
      <c:catAx>
        <c:axId val="53043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8424"/>
        <c:crosses val="autoZero"/>
        <c:auto val="1"/>
        <c:lblAlgn val="ctr"/>
        <c:lblOffset val="100"/>
        <c:noMultiLvlLbl val="0"/>
      </c:catAx>
      <c:valAx>
        <c:axId val="53043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358.59384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8032"/>
        <c:axId val="530436072"/>
      </c:barChart>
      <c:catAx>
        <c:axId val="53043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072"/>
        <c:crosses val="autoZero"/>
        <c:auto val="1"/>
        <c:lblAlgn val="ctr"/>
        <c:lblOffset val="100"/>
        <c:noMultiLvlLbl val="0"/>
      </c:catAx>
      <c:valAx>
        <c:axId val="53043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4.7113849999999999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504"/>
        <c:axId val="530439208"/>
      </c:barChart>
      <c:catAx>
        <c:axId val="5304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9208"/>
        <c:crosses val="autoZero"/>
        <c:auto val="1"/>
        <c:lblAlgn val="ctr"/>
        <c:lblOffset val="100"/>
        <c:noMultiLvlLbl val="0"/>
      </c:catAx>
      <c:valAx>
        <c:axId val="53043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임미정, ID : H1900981)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18일 15:03:56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1339.0882999999999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39.503450000000001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17.289759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78.462999999999994</v>
      </c>
      <c r="G8" s="59">
        <f>'DRIs DATA 입력'!G8</f>
        <v>7.97</v>
      </c>
      <c r="H8" s="59">
        <f>'DRIs DATA 입력'!H8</f>
        <v>13.567</v>
      </c>
      <c r="I8" s="46"/>
      <c r="J8" s="59" t="s">
        <v>216</v>
      </c>
      <c r="K8" s="59">
        <f>'DRIs DATA 입력'!K8</f>
        <v>5.5259999999999998</v>
      </c>
      <c r="L8" s="59">
        <f>'DRIs DATA 입력'!L8</f>
        <v>9.4619999999999997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353.66144000000003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12.642927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1.4698008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165.56389999999999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168.42868000000001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1.0670906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0.96066695000000002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10.327453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1.0162517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358.59384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4.7113849999999999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1.6587917999999999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7.6255207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381.05435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727.08405000000005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3494.6853000000001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2246.5679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175.74556999999999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73.761250000000004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8.6138100000000009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6.0971412999999997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851.34142999999995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0.100720584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1.9940803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98.882189999999994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37.871493999999998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318</v>
      </c>
      <c r="H1" s="61" t="s">
        <v>334</v>
      </c>
    </row>
    <row r="3" spans="1:27" x14ac:dyDescent="0.3">
      <c r="A3" s="71" t="s">
        <v>319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320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281</v>
      </c>
      <c r="U5" s="65"/>
      <c r="V5" s="65" t="s">
        <v>285</v>
      </c>
      <c r="W5" s="65" t="s">
        <v>286</v>
      </c>
      <c r="X5" s="65" t="s">
        <v>287</v>
      </c>
      <c r="Y5" s="65" t="s">
        <v>288</v>
      </c>
      <c r="Z5" s="65" t="s">
        <v>281</v>
      </c>
    </row>
    <row r="6" spans="1:27" x14ac:dyDescent="0.3">
      <c r="A6" s="65" t="s">
        <v>277</v>
      </c>
      <c r="B6" s="65">
        <v>1800</v>
      </c>
      <c r="C6" s="65">
        <v>1339.0882999999999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321</v>
      </c>
      <c r="O6" s="65">
        <v>40</v>
      </c>
      <c r="P6" s="65">
        <v>50</v>
      </c>
      <c r="Q6" s="65">
        <v>0</v>
      </c>
      <c r="R6" s="65">
        <v>0</v>
      </c>
      <c r="S6" s="65">
        <v>39.503450000000001</v>
      </c>
      <c r="U6" s="65" t="s">
        <v>290</v>
      </c>
      <c r="V6" s="65">
        <v>0</v>
      </c>
      <c r="W6" s="65">
        <v>0</v>
      </c>
      <c r="X6" s="65">
        <v>20</v>
      </c>
      <c r="Y6" s="65">
        <v>0</v>
      </c>
      <c r="Z6" s="65">
        <v>17.289759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78.462999999999994</v>
      </c>
      <c r="G8" s="65">
        <v>7.97</v>
      </c>
      <c r="H8" s="65">
        <v>13.567</v>
      </c>
      <c r="J8" s="65" t="s">
        <v>292</v>
      </c>
      <c r="K8" s="65">
        <v>5.5259999999999998</v>
      </c>
      <c r="L8" s="65">
        <v>9.4619999999999997</v>
      </c>
    </row>
    <row r="13" spans="1:27" x14ac:dyDescent="0.3">
      <c r="A13" s="70" t="s">
        <v>293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322</v>
      </c>
      <c r="P14" s="69"/>
      <c r="Q14" s="69"/>
      <c r="R14" s="69"/>
      <c r="S14" s="69"/>
      <c r="T14" s="69"/>
      <c r="V14" s="69" t="s">
        <v>323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285</v>
      </c>
      <c r="C15" s="65" t="s">
        <v>286</v>
      </c>
      <c r="D15" s="65" t="s">
        <v>287</v>
      </c>
      <c r="E15" s="65" t="s">
        <v>288</v>
      </c>
      <c r="F15" s="65" t="s">
        <v>281</v>
      </c>
      <c r="H15" s="65"/>
      <c r="I15" s="65" t="s">
        <v>285</v>
      </c>
      <c r="J15" s="65" t="s">
        <v>286</v>
      </c>
      <c r="K15" s="65" t="s">
        <v>287</v>
      </c>
      <c r="L15" s="65" t="s">
        <v>288</v>
      </c>
      <c r="M15" s="65" t="s">
        <v>281</v>
      </c>
      <c r="O15" s="65"/>
      <c r="P15" s="65" t="s">
        <v>285</v>
      </c>
      <c r="Q15" s="65" t="s">
        <v>286</v>
      </c>
      <c r="R15" s="65" t="s">
        <v>287</v>
      </c>
      <c r="S15" s="65" t="s">
        <v>288</v>
      </c>
      <c r="T15" s="65" t="s">
        <v>281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281</v>
      </c>
    </row>
    <row r="16" spans="1:27" x14ac:dyDescent="0.3">
      <c r="A16" s="65" t="s">
        <v>324</v>
      </c>
      <c r="B16" s="65">
        <v>430</v>
      </c>
      <c r="C16" s="65">
        <v>600</v>
      </c>
      <c r="D16" s="65">
        <v>0</v>
      </c>
      <c r="E16" s="65">
        <v>3000</v>
      </c>
      <c r="F16" s="65">
        <v>353.66144000000003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12.642927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1.4698008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165.56389999999999</v>
      </c>
    </row>
    <row r="23" spans="1:62" x14ac:dyDescent="0.3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297</v>
      </c>
      <c r="B24" s="69"/>
      <c r="C24" s="69"/>
      <c r="D24" s="69"/>
      <c r="E24" s="69"/>
      <c r="F24" s="69"/>
      <c r="H24" s="69" t="s">
        <v>325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326</v>
      </c>
      <c r="AD24" s="69"/>
      <c r="AE24" s="69"/>
      <c r="AF24" s="69"/>
      <c r="AG24" s="69"/>
      <c r="AH24" s="69"/>
      <c r="AJ24" s="69" t="s">
        <v>300</v>
      </c>
      <c r="AK24" s="69"/>
      <c r="AL24" s="69"/>
      <c r="AM24" s="69"/>
      <c r="AN24" s="69"/>
      <c r="AO24" s="69"/>
      <c r="AQ24" s="69" t="s">
        <v>301</v>
      </c>
      <c r="AR24" s="69"/>
      <c r="AS24" s="69"/>
      <c r="AT24" s="69"/>
      <c r="AU24" s="69"/>
      <c r="AV24" s="69"/>
      <c r="AX24" s="69" t="s">
        <v>302</v>
      </c>
      <c r="AY24" s="69"/>
      <c r="AZ24" s="69"/>
      <c r="BA24" s="69"/>
      <c r="BB24" s="69"/>
      <c r="BC24" s="69"/>
      <c r="BE24" s="69" t="s">
        <v>303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285</v>
      </c>
      <c r="C25" s="65" t="s">
        <v>286</v>
      </c>
      <c r="D25" s="65" t="s">
        <v>287</v>
      </c>
      <c r="E25" s="65" t="s">
        <v>288</v>
      </c>
      <c r="F25" s="65" t="s">
        <v>281</v>
      </c>
      <c r="H25" s="65"/>
      <c r="I25" s="65" t="s">
        <v>285</v>
      </c>
      <c r="J25" s="65" t="s">
        <v>286</v>
      </c>
      <c r="K25" s="65" t="s">
        <v>287</v>
      </c>
      <c r="L25" s="65" t="s">
        <v>288</v>
      </c>
      <c r="M25" s="65" t="s">
        <v>281</v>
      </c>
      <c r="O25" s="65"/>
      <c r="P25" s="65" t="s">
        <v>285</v>
      </c>
      <c r="Q25" s="65" t="s">
        <v>286</v>
      </c>
      <c r="R25" s="65" t="s">
        <v>287</v>
      </c>
      <c r="S25" s="65" t="s">
        <v>288</v>
      </c>
      <c r="T25" s="65" t="s">
        <v>281</v>
      </c>
      <c r="V25" s="65"/>
      <c r="W25" s="65" t="s">
        <v>285</v>
      </c>
      <c r="X25" s="65" t="s">
        <v>286</v>
      </c>
      <c r="Y25" s="65" t="s">
        <v>287</v>
      </c>
      <c r="Z25" s="65" t="s">
        <v>288</v>
      </c>
      <c r="AA25" s="65" t="s">
        <v>281</v>
      </c>
      <c r="AC25" s="65"/>
      <c r="AD25" s="65" t="s">
        <v>285</v>
      </c>
      <c r="AE25" s="65" t="s">
        <v>286</v>
      </c>
      <c r="AF25" s="65" t="s">
        <v>287</v>
      </c>
      <c r="AG25" s="65" t="s">
        <v>288</v>
      </c>
      <c r="AH25" s="65" t="s">
        <v>281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281</v>
      </c>
      <c r="AQ25" s="65"/>
      <c r="AR25" s="65" t="s">
        <v>285</v>
      </c>
      <c r="AS25" s="65" t="s">
        <v>286</v>
      </c>
      <c r="AT25" s="65" t="s">
        <v>287</v>
      </c>
      <c r="AU25" s="65" t="s">
        <v>288</v>
      </c>
      <c r="AV25" s="65" t="s">
        <v>281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281</v>
      </c>
      <c r="BE25" s="65"/>
      <c r="BF25" s="65" t="s">
        <v>285</v>
      </c>
      <c r="BG25" s="65" t="s">
        <v>286</v>
      </c>
      <c r="BH25" s="65" t="s">
        <v>287</v>
      </c>
      <c r="BI25" s="65" t="s">
        <v>288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168.42868000000001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1.0670906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0.96066695000000002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10.327453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1.0162517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358.59384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4.7113849999999999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1.6587917999999999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7.6255207</v>
      </c>
    </row>
    <row r="33" spans="1:68" x14ac:dyDescent="0.3">
      <c r="A33" s="70" t="s">
        <v>305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306</v>
      </c>
      <c r="AD34" s="69"/>
      <c r="AE34" s="69"/>
      <c r="AF34" s="69"/>
      <c r="AG34" s="69"/>
      <c r="AH34" s="69"/>
      <c r="AJ34" s="69" t="s">
        <v>307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285</v>
      </c>
      <c r="C35" s="65" t="s">
        <v>286</v>
      </c>
      <c r="D35" s="65" t="s">
        <v>287</v>
      </c>
      <c r="E35" s="65" t="s">
        <v>288</v>
      </c>
      <c r="F35" s="65" t="s">
        <v>281</v>
      </c>
      <c r="H35" s="65"/>
      <c r="I35" s="65" t="s">
        <v>285</v>
      </c>
      <c r="J35" s="65" t="s">
        <v>286</v>
      </c>
      <c r="K35" s="65" t="s">
        <v>287</v>
      </c>
      <c r="L35" s="65" t="s">
        <v>288</v>
      </c>
      <c r="M35" s="65" t="s">
        <v>281</v>
      </c>
      <c r="O35" s="65"/>
      <c r="P35" s="65" t="s">
        <v>285</v>
      </c>
      <c r="Q35" s="65" t="s">
        <v>286</v>
      </c>
      <c r="R35" s="65" t="s">
        <v>287</v>
      </c>
      <c r="S35" s="65" t="s">
        <v>288</v>
      </c>
      <c r="T35" s="65" t="s">
        <v>281</v>
      </c>
      <c r="V35" s="65"/>
      <c r="W35" s="65" t="s">
        <v>285</v>
      </c>
      <c r="X35" s="65" t="s">
        <v>286</v>
      </c>
      <c r="Y35" s="65" t="s">
        <v>287</v>
      </c>
      <c r="Z35" s="65" t="s">
        <v>288</v>
      </c>
      <c r="AA35" s="65" t="s">
        <v>281</v>
      </c>
      <c r="AC35" s="65"/>
      <c r="AD35" s="65" t="s">
        <v>285</v>
      </c>
      <c r="AE35" s="65" t="s">
        <v>286</v>
      </c>
      <c r="AF35" s="65" t="s">
        <v>287</v>
      </c>
      <c r="AG35" s="65" t="s">
        <v>288</v>
      </c>
      <c r="AH35" s="65" t="s">
        <v>281</v>
      </c>
      <c r="AJ35" s="65"/>
      <c r="AK35" s="65" t="s">
        <v>285</v>
      </c>
      <c r="AL35" s="65" t="s">
        <v>286</v>
      </c>
      <c r="AM35" s="65" t="s">
        <v>287</v>
      </c>
      <c r="AN35" s="65" t="s">
        <v>288</v>
      </c>
      <c r="AO35" s="65" t="s">
        <v>281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381.05435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727.08405000000005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3494.6853000000001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2246.5679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175.74556999999999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73.761250000000004</v>
      </c>
    </row>
    <row r="43" spans="1:68" x14ac:dyDescent="0.3">
      <c r="A43" s="70" t="s">
        <v>308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310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312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313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285</v>
      </c>
      <c r="C45" s="65" t="s">
        <v>286</v>
      </c>
      <c r="D45" s="65" t="s">
        <v>287</v>
      </c>
      <c r="E45" s="65" t="s">
        <v>288</v>
      </c>
      <c r="F45" s="65" t="s">
        <v>281</v>
      </c>
      <c r="H45" s="65"/>
      <c r="I45" s="65" t="s">
        <v>285</v>
      </c>
      <c r="J45" s="65" t="s">
        <v>286</v>
      </c>
      <c r="K45" s="65" t="s">
        <v>287</v>
      </c>
      <c r="L45" s="65" t="s">
        <v>288</v>
      </c>
      <c r="M45" s="65" t="s">
        <v>281</v>
      </c>
      <c r="O45" s="65"/>
      <c r="P45" s="65" t="s">
        <v>285</v>
      </c>
      <c r="Q45" s="65" t="s">
        <v>286</v>
      </c>
      <c r="R45" s="65" t="s">
        <v>287</v>
      </c>
      <c r="S45" s="65" t="s">
        <v>288</v>
      </c>
      <c r="T45" s="65" t="s">
        <v>281</v>
      </c>
      <c r="V45" s="65"/>
      <c r="W45" s="65" t="s">
        <v>285</v>
      </c>
      <c r="X45" s="65" t="s">
        <v>286</v>
      </c>
      <c r="Y45" s="65" t="s">
        <v>287</v>
      </c>
      <c r="Z45" s="65" t="s">
        <v>288</v>
      </c>
      <c r="AA45" s="65" t="s">
        <v>281</v>
      </c>
      <c r="AC45" s="65"/>
      <c r="AD45" s="65" t="s">
        <v>285</v>
      </c>
      <c r="AE45" s="65" t="s">
        <v>286</v>
      </c>
      <c r="AF45" s="65" t="s">
        <v>287</v>
      </c>
      <c r="AG45" s="65" t="s">
        <v>288</v>
      </c>
      <c r="AH45" s="65" t="s">
        <v>281</v>
      </c>
      <c r="AJ45" s="65"/>
      <c r="AK45" s="65" t="s">
        <v>285</v>
      </c>
      <c r="AL45" s="65" t="s">
        <v>286</v>
      </c>
      <c r="AM45" s="65" t="s">
        <v>287</v>
      </c>
      <c r="AN45" s="65" t="s">
        <v>288</v>
      </c>
      <c r="AO45" s="65" t="s">
        <v>281</v>
      </c>
      <c r="AQ45" s="65"/>
      <c r="AR45" s="65" t="s">
        <v>285</v>
      </c>
      <c r="AS45" s="65" t="s">
        <v>286</v>
      </c>
      <c r="AT45" s="65" t="s">
        <v>287</v>
      </c>
      <c r="AU45" s="65" t="s">
        <v>288</v>
      </c>
      <c r="AV45" s="65" t="s">
        <v>281</v>
      </c>
      <c r="AX45" s="65"/>
      <c r="AY45" s="65" t="s">
        <v>285</v>
      </c>
      <c r="AZ45" s="65" t="s">
        <v>286</v>
      </c>
      <c r="BA45" s="65" t="s">
        <v>287</v>
      </c>
      <c r="BB45" s="65" t="s">
        <v>288</v>
      </c>
      <c r="BC45" s="65" t="s">
        <v>281</v>
      </c>
      <c r="BE45" s="65"/>
      <c r="BF45" s="65" t="s">
        <v>285</v>
      </c>
      <c r="BG45" s="65" t="s">
        <v>286</v>
      </c>
      <c r="BH45" s="65" t="s">
        <v>287</v>
      </c>
      <c r="BI45" s="65" t="s">
        <v>288</v>
      </c>
      <c r="BJ45" s="65" t="s">
        <v>281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8.6138100000000009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6.0971412999999997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851.34142999999995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0.100720584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1.9940803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98.882189999999994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37.871493999999998</v>
      </c>
      <c r="AX46" s="65" t="s">
        <v>316</v>
      </c>
      <c r="AY46" s="65"/>
      <c r="AZ46" s="65"/>
      <c r="BA46" s="65"/>
      <c r="BB46" s="65"/>
      <c r="BC46" s="65"/>
      <c r="BE46" s="65" t="s">
        <v>317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9" sqref="F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60</v>
      </c>
      <c r="E2" s="61">
        <v>1320.155</v>
      </c>
      <c r="F2" s="61">
        <v>228.01125999999999</v>
      </c>
      <c r="G2" s="61">
        <v>21.842896</v>
      </c>
      <c r="H2" s="61">
        <v>12.052757</v>
      </c>
      <c r="I2" s="61">
        <v>9.7901380000000007</v>
      </c>
      <c r="J2" s="61">
        <v>38.314309999999999</v>
      </c>
      <c r="K2" s="61">
        <v>23.240337</v>
      </c>
      <c r="L2" s="61">
        <v>15.073971</v>
      </c>
      <c r="M2" s="61">
        <v>16.533047</v>
      </c>
      <c r="N2" s="61">
        <v>1.9322695999999999</v>
      </c>
      <c r="O2" s="61">
        <v>9.1845610000000004</v>
      </c>
      <c r="P2" s="61">
        <v>935.44695999999999</v>
      </c>
      <c r="Q2" s="61">
        <v>15.696289</v>
      </c>
      <c r="R2" s="61">
        <v>350.36430000000001</v>
      </c>
      <c r="S2" s="61">
        <v>106.12215999999999</v>
      </c>
      <c r="T2" s="61">
        <v>2930.9054999999998</v>
      </c>
      <c r="U2" s="61">
        <v>1.4657708</v>
      </c>
      <c r="V2" s="61">
        <v>12.0245695</v>
      </c>
      <c r="W2" s="61">
        <v>164.16901999999999</v>
      </c>
      <c r="X2" s="61">
        <v>168.23239000000001</v>
      </c>
      <c r="Y2" s="61">
        <v>1.0477426000000001</v>
      </c>
      <c r="Z2" s="61">
        <v>0.94811224999999999</v>
      </c>
      <c r="AA2" s="61">
        <v>10.245723999999999</v>
      </c>
      <c r="AB2" s="61">
        <v>1.0070918</v>
      </c>
      <c r="AC2" s="61">
        <v>355.01580000000001</v>
      </c>
      <c r="AD2" s="61">
        <v>4.7084966000000001</v>
      </c>
      <c r="AE2" s="61">
        <v>1.6520349000000001</v>
      </c>
      <c r="AF2" s="61">
        <v>7.6255207</v>
      </c>
      <c r="AG2" s="61">
        <v>373.38947000000002</v>
      </c>
      <c r="AH2" s="61">
        <v>185.79881</v>
      </c>
      <c r="AI2" s="61">
        <v>187.59066999999999</v>
      </c>
      <c r="AJ2" s="61">
        <v>706.27484000000004</v>
      </c>
      <c r="AK2" s="61">
        <v>3434.1419999999998</v>
      </c>
      <c r="AL2" s="61">
        <v>175.30107000000001</v>
      </c>
      <c r="AM2" s="61">
        <v>2218.8222999999998</v>
      </c>
      <c r="AN2" s="61">
        <v>73.403499999999994</v>
      </c>
      <c r="AO2" s="61">
        <v>8.3680040000000009</v>
      </c>
      <c r="AP2" s="61">
        <v>6.9221139999999997</v>
      </c>
      <c r="AQ2" s="61">
        <v>1.4458901</v>
      </c>
      <c r="AR2" s="61">
        <v>5.9389576999999996</v>
      </c>
      <c r="AS2" s="61">
        <v>849.87639999999999</v>
      </c>
      <c r="AT2" s="61">
        <v>0.10071798</v>
      </c>
      <c r="AU2" s="61">
        <v>1.9839618999999999</v>
      </c>
      <c r="AV2" s="61">
        <v>98.824875000000006</v>
      </c>
      <c r="AW2" s="61">
        <v>37.76491</v>
      </c>
      <c r="AX2" s="61">
        <v>7.3499519999999999E-2</v>
      </c>
      <c r="AY2" s="61">
        <v>0.49910396000000001</v>
      </c>
      <c r="AZ2" s="61">
        <v>128.96481</v>
      </c>
      <c r="BA2" s="61">
        <v>16.63373</v>
      </c>
      <c r="BB2" s="61">
        <v>6.0546179999999996</v>
      </c>
      <c r="BC2" s="61">
        <v>5.4943643</v>
      </c>
      <c r="BD2" s="61">
        <v>5.0561280000000002</v>
      </c>
      <c r="BE2" s="61">
        <v>0.32106226999999998</v>
      </c>
      <c r="BF2" s="61">
        <v>1.4179103</v>
      </c>
      <c r="BG2" s="61">
        <v>2.7754895000000002E-2</v>
      </c>
      <c r="BH2" s="61">
        <v>3.8536670000000002E-2</v>
      </c>
      <c r="BI2" s="61">
        <v>2.8990195999999999E-2</v>
      </c>
      <c r="BJ2" s="61">
        <v>9.1037999999999994E-2</v>
      </c>
      <c r="BK2" s="61">
        <v>2.1349920000000001E-3</v>
      </c>
      <c r="BL2" s="61">
        <v>0.34081460000000002</v>
      </c>
      <c r="BM2" s="61">
        <v>2.3140054000000001</v>
      </c>
      <c r="BN2" s="61">
        <v>0.82045230000000002</v>
      </c>
      <c r="BO2" s="61">
        <v>31.454708</v>
      </c>
      <c r="BP2" s="61">
        <v>5.5667552999999996</v>
      </c>
      <c r="BQ2" s="61">
        <v>10.400928</v>
      </c>
      <c r="BR2" s="61">
        <v>36.771014999999998</v>
      </c>
      <c r="BS2" s="61">
        <v>11.882833</v>
      </c>
      <c r="BT2" s="61">
        <v>7.1118110000000003</v>
      </c>
      <c r="BU2" s="61">
        <v>3.7599809999999997E-2</v>
      </c>
      <c r="BV2" s="61">
        <v>7.9964240000000002E-3</v>
      </c>
      <c r="BW2" s="61">
        <v>0.48504113999999998</v>
      </c>
      <c r="BX2" s="61">
        <v>0.5936437</v>
      </c>
      <c r="BY2" s="61">
        <v>7.3162329999999998E-2</v>
      </c>
      <c r="BZ2" s="61">
        <v>1.8634662999999999E-3</v>
      </c>
      <c r="CA2" s="61">
        <v>0.26727718</v>
      </c>
      <c r="CB2" s="61">
        <v>3.4274748000000001E-3</v>
      </c>
      <c r="CC2" s="61">
        <v>3.7188970000000002E-2</v>
      </c>
      <c r="CD2" s="61">
        <v>0.34882087000000001</v>
      </c>
      <c r="CE2" s="61">
        <v>5.2579741999999999E-2</v>
      </c>
      <c r="CF2" s="61">
        <v>0.116728336</v>
      </c>
      <c r="CG2" s="61">
        <v>2.9999999000000001E-6</v>
      </c>
      <c r="CH2" s="61">
        <v>1.1310817000000001E-2</v>
      </c>
      <c r="CI2" s="61">
        <v>2.5327988E-3</v>
      </c>
      <c r="CJ2" s="61">
        <v>0.83181729999999998</v>
      </c>
      <c r="CK2" s="61">
        <v>1.2985424000000001E-2</v>
      </c>
      <c r="CL2" s="61">
        <v>0.37436156999999998</v>
      </c>
      <c r="CM2" s="61">
        <v>2.0032597000000001</v>
      </c>
      <c r="CN2" s="61">
        <v>1079.4970000000001</v>
      </c>
      <c r="CO2" s="61">
        <v>1923.46</v>
      </c>
      <c r="CP2" s="61">
        <v>961.96979999999996</v>
      </c>
      <c r="CQ2" s="61">
        <v>428.36876999999998</v>
      </c>
      <c r="CR2" s="61">
        <v>183.61757</v>
      </c>
      <c r="CS2" s="61">
        <v>290.55520000000001</v>
      </c>
      <c r="CT2" s="61">
        <v>1079.21</v>
      </c>
      <c r="CU2" s="61">
        <v>653.16394000000003</v>
      </c>
      <c r="CV2" s="61">
        <v>948.19434000000001</v>
      </c>
      <c r="CW2" s="61">
        <v>677.27009999999996</v>
      </c>
      <c r="CX2" s="61">
        <v>236.78662</v>
      </c>
      <c r="CY2" s="61">
        <v>1451.9237000000001</v>
      </c>
      <c r="CZ2" s="61">
        <v>756.76760000000002</v>
      </c>
      <c r="DA2" s="61">
        <v>1402.2463</v>
      </c>
      <c r="DB2" s="61">
        <v>1469.144</v>
      </c>
      <c r="DC2" s="61">
        <v>1958.0077000000001</v>
      </c>
      <c r="DD2" s="61">
        <v>3558.8604</v>
      </c>
      <c r="DE2" s="61">
        <v>558.38885000000005</v>
      </c>
      <c r="DF2" s="61">
        <v>2008.8318999999999</v>
      </c>
      <c r="DG2" s="61">
        <v>800.95385999999996</v>
      </c>
      <c r="DH2" s="61">
        <v>25.514438999999999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16.63373</v>
      </c>
      <c r="B6">
        <f>BB2</f>
        <v>6.0546179999999996</v>
      </c>
      <c r="C6">
        <f>BC2</f>
        <v>5.4943643</v>
      </c>
      <c r="D6">
        <f>BD2</f>
        <v>5.0561280000000002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22561</v>
      </c>
      <c r="C2" s="56">
        <f ca="1">YEAR(TODAY())-YEAR(B2)+IF(TODAY()&gt;=DATE(YEAR(TODAY()),MONTH(B2),DAY(B2)),0,-1)</f>
        <v>60</v>
      </c>
      <c r="E2" s="52">
        <v>159.6</v>
      </c>
      <c r="F2" s="53" t="s">
        <v>39</v>
      </c>
      <c r="G2" s="52">
        <v>63.2</v>
      </c>
      <c r="H2" s="51" t="s">
        <v>41</v>
      </c>
      <c r="I2" s="72">
        <f>ROUND(G3/E3^2,1)</f>
        <v>24.8</v>
      </c>
    </row>
    <row r="3" spans="1:9" x14ac:dyDescent="0.3">
      <c r="E3" s="51">
        <f>E2/100</f>
        <v>1.5959999999999999</v>
      </c>
      <c r="F3" s="51" t="s">
        <v>40</v>
      </c>
      <c r="G3" s="51">
        <f>G2</f>
        <v>63.2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임미정, ID : H1900981)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18일 15:03:56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Z18" sqref="Z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44516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159.6</v>
      </c>
      <c r="L12" s="129"/>
      <c r="M12" s="122">
        <f>'개인정보 및 신체계측 입력'!G2</f>
        <v>63.2</v>
      </c>
      <c r="N12" s="123"/>
      <c r="O12" s="118" t="s">
        <v>271</v>
      </c>
      <c r="P12" s="112"/>
      <c r="Q12" s="115">
        <f>'개인정보 및 신체계측 입력'!I2</f>
        <v>24.8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임미정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78.462999999999994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13.567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0.8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9.5</v>
      </c>
      <c r="L71" s="36" t="s">
        <v>53</v>
      </c>
      <c r="M71" s="36">
        <f>ROUND('DRIs DATA'!K8,1)</f>
        <v>5.5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47.15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105.36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168.43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67.75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47.63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232.98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86.14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2021-11-18T06:17:28Z</dcterms:modified>
</cp:coreProperties>
</file>