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<sst xmlns="http://schemas.openxmlformats.org/spreadsheetml/2006/main" count="692" uniqueCount="374">
  <si>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</si>
  <si>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</si>
  <si>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</si>
  <si>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</si>
  <si>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</si>
  <si>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</si>
  <si>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</si>
  <si>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</si>
  <si>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</si>
  <si>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</si>
  <si>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</si>
  <si>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</si>
  <si>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</si>
  <si>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</si>
  <si>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</si>
  <si>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</si>
  <si>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</si>
  <si>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</si>
  <si>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</si>
  <si>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</si>
  <si>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</si>
  <si>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</si>
  <si>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</si>
  <si>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</si>
  <si>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</si>
  <si>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</si>
  <si>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</si>
  <si>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</si>
  <si>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</si>
  <si>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</si>
  <si>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</si>
  <si>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</si>
  <si>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</si>
  <si>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</si>
  <si>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</si>
  <si>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</si>
  <si>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</si>
  <si>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</si>
  <si>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</si>
  <si>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</si>
  <si>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</si>
  <si>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</si>
  <si>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</si>
  <si>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</si>
  <si>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</si>
  <si>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</si>
  <si>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</si>
  <si>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</si>
  <si>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</si>
  <si>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</si>
  <si>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</si>
  <si>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</si>
  <si>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</si>
  <si>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</si>
  <si>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</si>
  <si>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</si>
  <si>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</si>
  <si>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</si>
  <si>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</si>
  <si>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</si>
  <si>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</si>
  <si>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</si>
  <si>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</si>
  <si>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</si>
  <si>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</si>
  <si>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</si>
  <si>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</si>
  <si>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</si>
  <si>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</si>
  <si>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</si>
  <si>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</si>
  <si>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</si>
  <si>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</si>
  <si>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</si>
  <si>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</si>
  <si>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</si>
  <si>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</si>
  <si>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</si>
  <si>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</si>
  <si>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</si>
  <si>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</si>
  <si>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</si>
  <si>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</si>
  <si>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</si>
  <si>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</si>
  <si>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</si>
  <si>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</si>
  <si>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</si>
  <si>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</si>
  <si>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</si>
  <si>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</si>
  <si>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</si>
  <si>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</si>
  <si>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</si>
  <si>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</si>
  <si>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</si>
  <si>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</si>
  <si>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</si>
  <si>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</si>
  <si>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</si>
  <si>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</si>
  <si>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</si>
  <si>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</si>
  <si>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</si>
  <si>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</si>
  <si>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</si>
  <si>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</si>
  <si>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</si>
  <si>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</si>
  <si>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</si>
  <si>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</si>
  <si>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</si>
  <si>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</si>
  <si>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</si>
  <si>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</si>
  <si>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</si>
  <si>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</si>
  <si>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</si>
  <si>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</si>
  <si>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</si>
  <si>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</si>
  <si>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</si>
  <si>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</si>
  <si>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</si>
  <si>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</si>
  <si>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</si>
  <si>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</si>
  <si>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</si>
  <si>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</si>
  <si>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</si>
  <si>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</si>
  <si>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</si>
  <si>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</si>
  <si>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</si>
  <si>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</si>
  <si>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</si>
  <si>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</si>
  <si>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</si>
  <si>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</si>
  <si>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</si>
  <si>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</si>
  <si>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</si>
  <si>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</si>
  <si>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</si>
  <si>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</si>
  <si>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</si>
  <si>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</si>
  <si>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</si>
  <si>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</si>
  <si>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</si>
  <si>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</si>
  <si>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</si>
  <si>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</si>
  <si>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</si>
  <si>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</si>
  <si>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</si>
  <si>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</si>
  <si>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</si>
  <si>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</si>
  <si>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</si>
  <si>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</si>
  <si>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</si>
  <si>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</si>
  <si>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</si>
  <si>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</si>
  <si>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</si>
  <si>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</si>
  <si>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</si>
  <si>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</si>
  <si>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</si>
  <si>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</si>
  <si>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</si>
  <si>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</si>
  <si>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</si>
  <si>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</si>
  <si>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</si>
  <si>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</si>
  <si>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</si>
  <si>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</si>
  <si>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</si>
  <si>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</si>
  <si>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</si>
  <si>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</si>
  <si>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</si>
  <si>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</si>
  <si>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</si>
  <si>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</si>
  <si>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</si>
  <si>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</si>
  <si>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</si>
  <si>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</si>
  <si>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</si>
  <si>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</si>
  <si>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</si>
  <si>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</si>
  <si>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</si>
  <si>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</si>
  <si>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</si>
  <si>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</si>
  <si>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</si>
  <si>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</si>
  <si>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</si>
  <si>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</si>
  <si>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</si>
  <si>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</si>
  <si>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</si>
  <si>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</si>
  <si>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</si>
  <si>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</si>
  <si>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</si>
  <si>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</si>
  <si>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</si>
  <si>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</si>
  <si>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</si>
  <si>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</si>
  <si>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</si>
  <si>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</si>
  <si>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</si>
  <si>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</si>
  <si>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</si>
  <si>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</si>
  <si>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</si>
  <si>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</si>
  <si>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</si>
  <si>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</si>
  <si>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</si>
  <si>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</si>
  <si>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</si>
  <si>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</si>
  <si>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</si>
  <si>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</si>
  <si>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</si>
  <si>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</si>
  <si>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</si>
  <si>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</si>
  <si>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</si>
  <si>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</si>
  <si>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</si>
  <si>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</si>
  <si>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</si>
  <si>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</si>
  <si>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</si>
  <si>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</si>
  <si>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</si>
  <si>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</si>
  <si>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</si>
  <si>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</si>
  <si>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</si>
  <si>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</si>
  <si>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</si>
  <si>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</si>
  <si>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</si>
  <si>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</si>
  <si>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</si>
  <si>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</si>
  <si>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</si>
  <si>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</si>
  <si>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</si>
  <si>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</si>
  <si>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</si>
  <si>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</si>
  <si>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</si>
  <si>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</si>
  <si>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</si>
  <si>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</si>
  <si>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</si>
  <si>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</si>
  <si>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</si>
  <si>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</si>
  <si>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</si>
  <si>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</si>
  <si>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</si>
  <si>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</si>
  <si>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</si>
  <si>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</si>
  <si>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</si>
  <si>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</si>
  <si>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</si>
  <si>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</si>
  <si>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</si>
  <si>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</si>
  <si>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</si>
  <si>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</si>
  <si>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</si>
  <si>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</si>
  <si>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</si>
  <si>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</si>
  <si>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</si>
  <si>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</si>
  <si>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</si>
  <si>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</si>
  <si>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</si>
  <si>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</si>
  <si>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</si>
  <si>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</si>
  <si>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</si>
  <si>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</si>
  <si>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</si>
  <si>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</si>
  <si>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</si>
  <si>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마그네슘</t>
    <phoneticPr fontId="1" type="noConversion"/>
  </si>
  <si>
    <t>미량 무기질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</si>
  <si>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</si>
  <si>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</si>
  <si>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</si>
  <si>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</si>
  <si>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</si>
  <si>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다량영양소</t>
    <phoneticPr fontId="1" type="noConversion"/>
  </si>
  <si>
    <t>식이섬유</t>
    <phoneticPr fontId="1" type="noConversion"/>
  </si>
  <si>
    <t>단백질(g/일)</t>
    <phoneticPr fontId="1" type="noConversion"/>
  </si>
  <si>
    <t>티아민</t>
    <phoneticPr fontId="1" type="noConversion"/>
  </si>
  <si>
    <t>비타민B6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</si>
  <si>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</si>
  <si>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</si>
  <si>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</si>
  <si>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F</t>
  </si>
  <si>
    <t>(설문지 : FFQ 95문항 설문지, 사용자 : 김지순, ID : H1900985)</t>
  </si>
  <si>
    <t>출력시각</t>
    <phoneticPr fontId="1" type="noConversion"/>
  </si>
  <si>
    <t>2021년 11월 18일 15:09:39</t>
  </si>
  <si>
    <t>에너지(kcal)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</si>
  <si>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</si>
  <si>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</si>
  <si>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</si>
  <si>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</si>
  <si>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</si>
  <si>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</si>
  <si>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</si>
  <si>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</si>
  <si>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</si>
  <si>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</si>
  <si>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</si>
  <si>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</si>
  <si>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</si>
  <si>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</si>
  <si>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</si>
  <si>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</si>
  <si>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</si>
  <si>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비타민A(μg RAE/일)</t>
    <phoneticPr fontId="1" type="noConversion"/>
  </si>
  <si>
    <t>엽산</t>
    <phoneticPr fontId="1" type="noConversion"/>
  </si>
  <si>
    <t>판토텐산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</si>
  <si>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</si>
  <si>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</si>
  <si>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</si>
  <si>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</si>
  <si>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</si>
  <si>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</si>
  <si>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</si>
  <si>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</si>
  <si>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</si>
  <si>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충분섭취량</t>
    <phoneticPr fontId="1" type="noConversion"/>
  </si>
  <si>
    <t>권장섭취량</t>
    <phoneticPr fontId="1" type="noConversion"/>
  </si>
  <si>
    <t>상한섭취량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</si>
  <si>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</si>
  <si>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</si>
  <si>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</si>
  <si>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</si>
  <si>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</si>
  <si>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</si>
  <si>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</si>
  <si>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</si>
  <si>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</si>
  <si>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철</t>
    <phoneticPr fontId="1" type="noConversion"/>
  </si>
  <si>
    <t>아연</t>
    <phoneticPr fontId="1" type="noConversion"/>
  </si>
  <si>
    <t>셀레늄</t>
    <phoneticPr fontId="1" type="noConversion"/>
  </si>
  <si>
    <t>크롬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</si>
  <si>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</si>
  <si>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</si>
  <si>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</si>
  <si>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</si>
  <si>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</si>
  <si>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</si>
  <si>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크롬(ug/일)</t>
    <phoneticPr fontId="1" type="noConversion"/>
  </si>
  <si>
    <t>H1900985</t>
  </si>
  <si>
    <t>김지순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</si>
</sst>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47.365169999999999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3920"/>
        <c:axId val="258521960"/>
      </c:barChart>
      <c:catAx>
        <c:axId val="25852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1960"/>
        <c:crosses val="autoZero"/>
        <c:auto val="1"/>
        <c:lblAlgn val="ctr"/>
        <c:lblOffset val="100"/>
        <c:noMultiLvlLbl val="0"/>
      </c:catAx>
      <c:valAx>
        <c:axId val="25852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2.6335945000000001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9008"/>
        <c:axId val="530916264"/>
      </c:barChart>
      <c:catAx>
        <c:axId val="5309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6264"/>
        <c:crosses val="autoZero"/>
        <c:auto val="1"/>
        <c:lblAlgn val="ctr"/>
        <c:lblOffset val="100"/>
        <c:noMultiLvlLbl val="0"/>
      </c:catAx>
      <c:valAx>
        <c:axId val="53091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5.2966199999999999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1952"/>
        <c:axId val="530919400"/>
      </c:barChart>
      <c:catAx>
        <c:axId val="5309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9400"/>
        <c:crosses val="autoZero"/>
        <c:auto val="1"/>
        <c:lblAlgn val="ctr"/>
        <c:lblOffset val="100"/>
        <c:noMultiLvlLbl val="0"/>
      </c:catAx>
      <c:valAx>
        <c:axId val="53091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846.73540000000003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8616"/>
        <c:axId val="530917440"/>
      </c:barChart>
      <c:catAx>
        <c:axId val="53091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440"/>
        <c:crosses val="autoZero"/>
        <c:auto val="1"/>
        <c:lblAlgn val="ctr"/>
        <c:lblOffset val="100"/>
        <c:noMultiLvlLbl val="0"/>
      </c:catAx>
      <c:valAx>
        <c:axId val="5309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3611.6086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872"/>
        <c:axId val="530917832"/>
      </c:barChart>
      <c:catAx>
        <c:axId val="5309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832"/>
        <c:crosses val="autoZero"/>
        <c:auto val="1"/>
        <c:lblAlgn val="ctr"/>
        <c:lblOffset val="100"/>
        <c:noMultiLvlLbl val="0"/>
      </c:catAx>
      <c:valAx>
        <c:axId val="530917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79.507400000000004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4304"/>
        <c:axId val="530913520"/>
      </c:barChart>
      <c:catAx>
        <c:axId val="5309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520"/>
        <c:crosses val="autoZero"/>
        <c:auto val="1"/>
        <c:lblAlgn val="ctr"/>
        <c:lblOffset val="100"/>
        <c:noMultiLvlLbl val="0"/>
      </c:catAx>
      <c:valAx>
        <c:axId val="53091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143.59117000000001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3128"/>
        <c:axId val="530913912"/>
      </c:barChart>
      <c:catAx>
        <c:axId val="53091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912"/>
        <c:crosses val="autoZero"/>
        <c:auto val="1"/>
        <c:lblAlgn val="ctr"/>
        <c:lblOffset val="100"/>
        <c:noMultiLvlLbl val="0"/>
      </c:catAx>
      <c:valAx>
        <c:axId val="53091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6.8023752999999996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480"/>
        <c:axId val="530915088"/>
      </c:barChart>
      <c:catAx>
        <c:axId val="5309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5088"/>
        <c:crosses val="autoZero"/>
        <c:auto val="1"/>
        <c:lblAlgn val="ctr"/>
        <c:lblOffset val="100"/>
        <c:noMultiLvlLbl val="0"/>
      </c:catAx>
      <c:valAx>
        <c:axId val="53091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1720.9276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4840"/>
        <c:axId val="531263664"/>
      </c:barChart>
      <c:catAx>
        <c:axId val="531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664"/>
        <c:crosses val="autoZero"/>
        <c:auto val="1"/>
        <c:lblAlgn val="ctr"/>
        <c:lblOffset val="100"/>
        <c:noMultiLvlLbl val="0"/>
      </c:catAx>
      <c:valAx>
        <c:axId val="531263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0.19850013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8368"/>
        <c:axId val="531269152"/>
      </c:barChart>
      <c:catAx>
        <c:axId val="53126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9152"/>
        <c:crosses val="autoZero"/>
        <c:auto val="1"/>
        <c:lblAlgn val="ctr"/>
        <c:lblOffset val="100"/>
        <c:noMultiLvlLbl val="0"/>
      </c:catAx>
      <c:valAx>
        <c:axId val="53126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2.0269973000000001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9936"/>
        <c:axId val="531266408"/>
      </c:barChart>
      <c:catAx>
        <c:axId val="53126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408"/>
        <c:crosses val="autoZero"/>
        <c:auto val="1"/>
        <c:lblAlgn val="ctr"/>
        <c:lblOffset val="100"/>
        <c:noMultiLvlLbl val="0"/>
      </c:catAx>
      <c:valAx>
        <c:axId val="531266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28.280118999999999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6664"/>
        <c:axId val="258525880"/>
      </c:barChart>
      <c:catAx>
        <c:axId val="25852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5880"/>
        <c:crosses val="autoZero"/>
        <c:auto val="1"/>
        <c:lblAlgn val="ctr"/>
        <c:lblOffset val="100"/>
        <c:noMultiLvlLbl val="0"/>
      </c:catAx>
      <c:valAx>
        <c:axId val="25852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56.291137999999997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5232"/>
        <c:axId val="531263272"/>
      </c:barChart>
      <c:catAx>
        <c:axId val="53126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272"/>
        <c:crosses val="autoZero"/>
        <c:auto val="1"/>
        <c:lblAlgn val="ctr"/>
        <c:lblOffset val="100"/>
        <c:noMultiLvlLbl val="0"/>
      </c:catAx>
      <c:valAx>
        <c:axId val="5312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47.738674000000003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70328"/>
        <c:axId val="531270720"/>
      </c:barChart>
      <c:catAx>
        <c:axId val="53127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70720"/>
        <c:crosses val="autoZero"/>
        <c:auto val="1"/>
        <c:lblAlgn val="ctr"/>
        <c:lblOffset val="100"/>
        <c:noMultiLvlLbl val="0"/>
      </c:catAx>
      <c:valAx>
        <c:axId val="5312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7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7.2320000000000002</c:v>
                </c:pt>
                <c:pt idx="1">
                  <c:v>14.012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266016"/>
        <c:axId val="531266800"/>
      </c:barChart>
      <c:catAx>
        <c:axId val="5312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800"/>
        <c:crosses val="autoZero"/>
        <c:auto val="1"/>
        <c:lblAlgn val="ctr"/>
        <c:lblOffset val="100"/>
        <c:noMultiLvlLbl val="0"/>
      </c:catAx>
      <c:valAx>
        <c:axId val="53126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8.5300209999999996</c:v>
                </c:pt>
                <c:pt idx="1">
                  <c:v>10.572336999999999</c:v>
                </c:pt>
                <c:pt idx="2">
                  <c:v>12.959885999999999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589.54223999999999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904"/>
        <c:axId val="530206552"/>
      </c:barChart>
      <c:catAx>
        <c:axId val="53020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552"/>
        <c:crosses val="autoZero"/>
        <c:auto val="1"/>
        <c:lblAlgn val="ctr"/>
        <c:lblOffset val="100"/>
        <c:noMultiLvlLbl val="0"/>
      </c:catAx>
      <c:valAx>
        <c:axId val="53020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18.255558000000001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120"/>
        <c:axId val="530206944"/>
      </c:barChart>
      <c:catAx>
        <c:axId val="5302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944"/>
        <c:crosses val="autoZero"/>
        <c:auto val="1"/>
        <c:lblAlgn val="ctr"/>
        <c:lblOffset val="100"/>
        <c:noMultiLvlLbl val="0"/>
      </c:catAx>
      <c:valAx>
        <c:axId val="5302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72.509</c:v>
                </c:pt>
                <c:pt idx="1">
                  <c:v>12.103999999999999</c:v>
                </c:pt>
                <c:pt idx="2">
                  <c:v>15.388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9296"/>
        <c:axId val="530210864"/>
      </c:barChart>
      <c:catAx>
        <c:axId val="5302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864"/>
        <c:crosses val="autoZero"/>
        <c:auto val="1"/>
        <c:lblAlgn val="ctr"/>
        <c:lblOffset val="100"/>
        <c:noMultiLvlLbl val="0"/>
      </c:catAx>
      <c:valAx>
        <c:axId val="5302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1362.1438000000001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9688"/>
        <c:axId val="530206160"/>
      </c:barChart>
      <c:catAx>
        <c:axId val="53020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160"/>
        <c:crosses val="autoZero"/>
        <c:auto val="1"/>
        <c:lblAlgn val="ctr"/>
        <c:lblOffset val="100"/>
        <c:noMultiLvlLbl val="0"/>
      </c:catAx>
      <c:valAx>
        <c:axId val="53020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217.49170000000001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512"/>
        <c:axId val="530210472"/>
      </c:barChart>
      <c:catAx>
        <c:axId val="5302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472"/>
        <c:crosses val="autoZero"/>
        <c:auto val="1"/>
        <c:lblAlgn val="ctr"/>
        <c:lblOffset val="100"/>
        <c:noMultiLvlLbl val="0"/>
      </c:catAx>
      <c:valAx>
        <c:axId val="530210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327.00396999999998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1648"/>
        <c:axId val="530213608"/>
      </c:barChart>
      <c:catAx>
        <c:axId val="5302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3608"/>
        <c:crosses val="autoZero"/>
        <c:auto val="1"/>
        <c:lblAlgn val="ctr"/>
        <c:lblOffset val="100"/>
        <c:noMultiLvlLbl val="0"/>
      </c:catAx>
      <c:valAx>
        <c:axId val="53021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4.0751343000000002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19608"/>
        <c:axId val="530435288"/>
      </c:barChart>
      <c:catAx>
        <c:axId val="25851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5288"/>
        <c:crosses val="autoZero"/>
        <c:auto val="1"/>
        <c:lblAlgn val="ctr"/>
        <c:lblOffset val="100"/>
        <c:noMultiLvlLbl val="0"/>
      </c:catAx>
      <c:valAx>
        <c:axId val="53043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1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3425.1745999999998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3216"/>
        <c:axId val="530207728"/>
      </c:barChart>
      <c:catAx>
        <c:axId val="5302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7728"/>
        <c:crosses val="autoZero"/>
        <c:auto val="1"/>
        <c:lblAlgn val="ctr"/>
        <c:lblOffset val="100"/>
        <c:noMultiLvlLbl val="0"/>
      </c:catAx>
      <c:valAx>
        <c:axId val="53020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14.0893345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2424"/>
        <c:axId val="523344776"/>
      </c:barChart>
      <c:catAx>
        <c:axId val="5233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4776"/>
        <c:crosses val="autoZero"/>
        <c:auto val="1"/>
        <c:lblAlgn val="ctr"/>
        <c:lblOffset val="100"/>
        <c:noMultiLvlLbl val="0"/>
      </c:catAx>
      <c:valAx>
        <c:axId val="52334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1.6571572999999999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4384"/>
        <c:axId val="523341248"/>
      </c:barChart>
      <c:catAx>
        <c:axId val="52334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1248"/>
        <c:crosses val="autoZero"/>
        <c:auto val="1"/>
        <c:lblAlgn val="ctr"/>
        <c:lblOffset val="100"/>
        <c:noMultiLvlLbl val="0"/>
      </c:catAx>
      <c:valAx>
        <c:axId val="52334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247.40711999999999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6856"/>
        <c:axId val="530437248"/>
      </c:barChart>
      <c:catAx>
        <c:axId val="53043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7248"/>
        <c:crosses val="autoZero"/>
        <c:auto val="1"/>
        <c:lblAlgn val="ctr"/>
        <c:lblOffset val="100"/>
        <c:noMultiLvlLbl val="0"/>
      </c:catAx>
      <c:valAx>
        <c:axId val="53043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1.2379199000000001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5680"/>
        <c:axId val="530436464"/>
      </c:barChart>
      <c:catAx>
        <c:axId val="53043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464"/>
        <c:crosses val="autoZero"/>
        <c:auto val="1"/>
        <c:lblAlgn val="ctr"/>
        <c:lblOffset val="100"/>
        <c:noMultiLvlLbl val="0"/>
      </c:catAx>
      <c:valAx>
        <c:axId val="53043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15.054684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112"/>
        <c:axId val="530433720"/>
      </c:barChart>
      <c:catAx>
        <c:axId val="5304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3720"/>
        <c:crosses val="autoZero"/>
        <c:auto val="1"/>
        <c:lblAlgn val="ctr"/>
        <c:lblOffset val="100"/>
        <c:noMultiLvlLbl val="0"/>
      </c:catAx>
      <c:valAx>
        <c:axId val="53043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1.6571572999999999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9992"/>
        <c:axId val="530438424"/>
      </c:barChart>
      <c:catAx>
        <c:axId val="53043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8424"/>
        <c:crosses val="autoZero"/>
        <c:auto val="1"/>
        <c:lblAlgn val="ctr"/>
        <c:lblOffset val="100"/>
        <c:noMultiLvlLbl val="0"/>
      </c:catAx>
      <c:valAx>
        <c:axId val="53043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585.46105999999997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8032"/>
        <c:axId val="530436072"/>
      </c:barChart>
      <c:catAx>
        <c:axId val="53043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072"/>
        <c:crosses val="autoZero"/>
        <c:auto val="1"/>
        <c:lblAlgn val="ctr"/>
        <c:lblOffset val="100"/>
        <c:noMultiLvlLbl val="0"/>
      </c:catAx>
      <c:valAx>
        <c:axId val="53043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8.6527010000000004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504"/>
        <c:axId val="530439208"/>
      </c:barChart>
      <c:catAx>
        <c:axId val="5304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9208"/>
        <c:crosses val="autoZero"/>
        <c:auto val="1"/>
        <c:lblAlgn val="ctr"/>
        <c:lblOffset val="100"/>
        <c:noMultiLvlLbl val="0"/>
      </c:catAx>
      <c:valAx>
        <c:axId val="53043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김지순, ID : H1900985)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18일 15:09:39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1362.1438000000001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47.365169999999999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28.280118999999999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72.509</v>
      </c>
      <c r="G8" s="59">
        <f>'DRIs DATA 입력'!G8</f>
        <v>12.103999999999999</v>
      </c>
      <c r="H8" s="59">
        <f>'DRIs DATA 입력'!H8</f>
        <v>15.388</v>
      </c>
      <c r="I8" s="46"/>
      <c r="J8" s="59" t="s">
        <v>216</v>
      </c>
      <c r="K8" s="59">
        <f>'DRIs DATA 입력'!K8</f>
        <v>7.2320000000000002</v>
      </c>
      <c r="L8" s="59">
        <f>'DRIs DATA 입력'!L8</f>
        <v>14.012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589.54223999999999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18.255558000000001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4.0751343000000002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247.40711999999999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217.49170000000001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1.6059657000000001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1.2379199000000001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15.054684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1.6571572999999999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585.46105999999997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8.6527010000000004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2.6335945000000001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5.2966199999999999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327.00396999999998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846.73540000000003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3425.1745999999998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3611.6086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79.507400000000004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143.59117000000001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14.0893345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6.8023752999999996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1720.9276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0.19850013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2.0269973000000001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56.291137999999997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47.738674000000003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6" sqref="J56:K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316</v>
      </c>
      <c r="G1" s="62" t="s">
        <v>317</v>
      </c>
      <c r="H1" s="61" t="s">
        <v>318</v>
      </c>
    </row>
    <row r="3" spans="1:27" x14ac:dyDescent="0.3">
      <c r="A3" s="71" t="s">
        <v>307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319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308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320</v>
      </c>
      <c r="H5" s="65" t="s">
        <v>46</v>
      </c>
      <c r="J5" s="65"/>
      <c r="K5" s="65" t="s">
        <v>321</v>
      </c>
      <c r="L5" s="65" t="s">
        <v>282</v>
      </c>
      <c r="N5" s="65"/>
      <c r="O5" s="65" t="s">
        <v>322</v>
      </c>
      <c r="P5" s="65" t="s">
        <v>323</v>
      </c>
      <c r="Q5" s="65" t="s">
        <v>285</v>
      </c>
      <c r="R5" s="65" t="s">
        <v>286</v>
      </c>
      <c r="S5" s="65" t="s">
        <v>281</v>
      </c>
      <c r="U5" s="65"/>
      <c r="V5" s="65" t="s">
        <v>283</v>
      </c>
      <c r="W5" s="65" t="s">
        <v>284</v>
      </c>
      <c r="X5" s="65" t="s">
        <v>285</v>
      </c>
      <c r="Y5" s="65" t="s">
        <v>286</v>
      </c>
      <c r="Z5" s="65" t="s">
        <v>281</v>
      </c>
    </row>
    <row r="6" spans="1:27" x14ac:dyDescent="0.3">
      <c r="A6" s="65" t="s">
        <v>277</v>
      </c>
      <c r="B6" s="65">
        <v>1800</v>
      </c>
      <c r="C6" s="65">
        <v>1362.1438000000001</v>
      </c>
      <c r="E6" s="65" t="s">
        <v>324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40</v>
      </c>
      <c r="P6" s="65">
        <v>50</v>
      </c>
      <c r="Q6" s="65">
        <v>0</v>
      </c>
      <c r="R6" s="65">
        <v>0</v>
      </c>
      <c r="S6" s="65">
        <v>47.365169999999999</v>
      </c>
      <c r="U6" s="65" t="s">
        <v>288</v>
      </c>
      <c r="V6" s="65">
        <v>0</v>
      </c>
      <c r="W6" s="65">
        <v>0</v>
      </c>
      <c r="X6" s="65">
        <v>20</v>
      </c>
      <c r="Y6" s="65">
        <v>0</v>
      </c>
      <c r="Z6" s="65">
        <v>28.280118999999999</v>
      </c>
    </row>
    <row r="7" spans="1:27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3">
      <c r="E8" s="65" t="s">
        <v>290</v>
      </c>
      <c r="F8" s="65">
        <v>72.509</v>
      </c>
      <c r="G8" s="65">
        <v>12.103999999999999</v>
      </c>
      <c r="H8" s="65">
        <v>15.388</v>
      </c>
      <c r="J8" s="65" t="s">
        <v>325</v>
      </c>
      <c r="K8" s="65">
        <v>7.2320000000000002</v>
      </c>
      <c r="L8" s="65">
        <v>14.012</v>
      </c>
    </row>
    <row r="13" spans="1:27" x14ac:dyDescent="0.3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326</v>
      </c>
      <c r="I14" s="69"/>
      <c r="J14" s="69"/>
      <c r="K14" s="69"/>
      <c r="L14" s="69"/>
      <c r="M14" s="69"/>
      <c r="O14" s="69" t="s">
        <v>327</v>
      </c>
      <c r="P14" s="69"/>
      <c r="Q14" s="69"/>
      <c r="R14" s="69"/>
      <c r="S14" s="69"/>
      <c r="T14" s="69"/>
      <c r="V14" s="69" t="s">
        <v>328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329</v>
      </c>
      <c r="C15" s="65" t="s">
        <v>284</v>
      </c>
      <c r="D15" s="65" t="s">
        <v>330</v>
      </c>
      <c r="E15" s="65" t="s">
        <v>286</v>
      </c>
      <c r="F15" s="65" t="s">
        <v>281</v>
      </c>
      <c r="H15" s="65"/>
      <c r="I15" s="65" t="s">
        <v>283</v>
      </c>
      <c r="J15" s="65" t="s">
        <v>331</v>
      </c>
      <c r="K15" s="65" t="s">
        <v>285</v>
      </c>
      <c r="L15" s="65" t="s">
        <v>286</v>
      </c>
      <c r="M15" s="65" t="s">
        <v>332</v>
      </c>
      <c r="O15" s="65"/>
      <c r="P15" s="65" t="s">
        <v>333</v>
      </c>
      <c r="Q15" s="65" t="s">
        <v>284</v>
      </c>
      <c r="R15" s="65" t="s">
        <v>285</v>
      </c>
      <c r="S15" s="65" t="s">
        <v>334</v>
      </c>
      <c r="T15" s="65" t="s">
        <v>281</v>
      </c>
      <c r="V15" s="65"/>
      <c r="W15" s="65" t="s">
        <v>335</v>
      </c>
      <c r="X15" s="65" t="s">
        <v>284</v>
      </c>
      <c r="Y15" s="65" t="s">
        <v>336</v>
      </c>
      <c r="Z15" s="65" t="s">
        <v>286</v>
      </c>
      <c r="AA15" s="65" t="s">
        <v>281</v>
      </c>
    </row>
    <row r="16" spans="1:27" x14ac:dyDescent="0.3">
      <c r="A16" s="65" t="s">
        <v>337</v>
      </c>
      <c r="B16" s="65">
        <v>430</v>
      </c>
      <c r="C16" s="65">
        <v>600</v>
      </c>
      <c r="D16" s="65">
        <v>0</v>
      </c>
      <c r="E16" s="65">
        <v>3000</v>
      </c>
      <c r="F16" s="65">
        <v>589.54223999999999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18.255558000000001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4.0751343000000002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247.40711999999999</v>
      </c>
    </row>
    <row r="23" spans="1:62" x14ac:dyDescent="0.3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294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295</v>
      </c>
      <c r="P24" s="69"/>
      <c r="Q24" s="69"/>
      <c r="R24" s="69"/>
      <c r="S24" s="69"/>
      <c r="T24" s="69"/>
      <c r="V24" s="69" t="s">
        <v>296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338</v>
      </c>
      <c r="AK24" s="69"/>
      <c r="AL24" s="69"/>
      <c r="AM24" s="69"/>
      <c r="AN24" s="69"/>
      <c r="AO24" s="69"/>
      <c r="AQ24" s="69" t="s">
        <v>297</v>
      </c>
      <c r="AR24" s="69"/>
      <c r="AS24" s="69"/>
      <c r="AT24" s="69"/>
      <c r="AU24" s="69"/>
      <c r="AV24" s="69"/>
      <c r="AX24" s="69" t="s">
        <v>339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283</v>
      </c>
      <c r="C25" s="65" t="s">
        <v>284</v>
      </c>
      <c r="D25" s="65" t="s">
        <v>340</v>
      </c>
      <c r="E25" s="65" t="s">
        <v>286</v>
      </c>
      <c r="F25" s="65" t="s">
        <v>341</v>
      </c>
      <c r="H25" s="65"/>
      <c r="I25" s="65" t="s">
        <v>283</v>
      </c>
      <c r="J25" s="65" t="s">
        <v>342</v>
      </c>
      <c r="K25" s="65" t="s">
        <v>285</v>
      </c>
      <c r="L25" s="65" t="s">
        <v>343</v>
      </c>
      <c r="M25" s="65" t="s">
        <v>344</v>
      </c>
      <c r="O25" s="65"/>
      <c r="P25" s="65" t="s">
        <v>283</v>
      </c>
      <c r="Q25" s="65" t="s">
        <v>284</v>
      </c>
      <c r="R25" s="65" t="s">
        <v>345</v>
      </c>
      <c r="S25" s="65" t="s">
        <v>346</v>
      </c>
      <c r="T25" s="65" t="s">
        <v>281</v>
      </c>
      <c r="V25" s="65"/>
      <c r="W25" s="65" t="s">
        <v>347</v>
      </c>
      <c r="X25" s="65" t="s">
        <v>284</v>
      </c>
      <c r="Y25" s="65" t="s">
        <v>348</v>
      </c>
      <c r="Z25" s="65" t="s">
        <v>286</v>
      </c>
      <c r="AA25" s="65" t="s">
        <v>281</v>
      </c>
      <c r="AC25" s="65"/>
      <c r="AD25" s="65" t="s">
        <v>333</v>
      </c>
      <c r="AE25" s="65" t="s">
        <v>284</v>
      </c>
      <c r="AF25" s="65" t="s">
        <v>285</v>
      </c>
      <c r="AG25" s="65" t="s">
        <v>286</v>
      </c>
      <c r="AH25" s="65" t="s">
        <v>281</v>
      </c>
      <c r="AJ25" s="65"/>
      <c r="AK25" s="65" t="s">
        <v>329</v>
      </c>
      <c r="AL25" s="65" t="s">
        <v>284</v>
      </c>
      <c r="AM25" s="65" t="s">
        <v>349</v>
      </c>
      <c r="AN25" s="65" t="s">
        <v>343</v>
      </c>
      <c r="AO25" s="65" t="s">
        <v>332</v>
      </c>
      <c r="AQ25" s="65"/>
      <c r="AR25" s="65" t="s">
        <v>283</v>
      </c>
      <c r="AS25" s="65" t="s">
        <v>350</v>
      </c>
      <c r="AT25" s="65" t="s">
        <v>285</v>
      </c>
      <c r="AU25" s="65" t="s">
        <v>286</v>
      </c>
      <c r="AV25" s="65" t="s">
        <v>281</v>
      </c>
      <c r="AX25" s="65"/>
      <c r="AY25" s="65" t="s">
        <v>283</v>
      </c>
      <c r="AZ25" s="65" t="s">
        <v>284</v>
      </c>
      <c r="BA25" s="65" t="s">
        <v>285</v>
      </c>
      <c r="BB25" s="65" t="s">
        <v>286</v>
      </c>
      <c r="BC25" s="65" t="s">
        <v>281</v>
      </c>
      <c r="BE25" s="65"/>
      <c r="BF25" s="65" t="s">
        <v>283</v>
      </c>
      <c r="BG25" s="65" t="s">
        <v>284</v>
      </c>
      <c r="BH25" s="65" t="s">
        <v>285</v>
      </c>
      <c r="BI25" s="65" t="s">
        <v>351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217.49170000000001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1.6059657000000001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1.2379199000000001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15.054684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1.6571572999999999</v>
      </c>
      <c r="AJ26" s="65" t="s">
        <v>299</v>
      </c>
      <c r="AK26" s="65">
        <v>320</v>
      </c>
      <c r="AL26" s="65">
        <v>400</v>
      </c>
      <c r="AM26" s="65">
        <v>0</v>
      </c>
      <c r="AN26" s="65">
        <v>1000</v>
      </c>
      <c r="AO26" s="65">
        <v>585.46105999999997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8.6527010000000004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2.6335945000000001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5.2966199999999999</v>
      </c>
    </row>
    <row r="33" spans="1:68" x14ac:dyDescent="0.3">
      <c r="A33" s="70" t="s">
        <v>352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353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312</v>
      </c>
      <c r="W34" s="69"/>
      <c r="X34" s="69"/>
      <c r="Y34" s="69"/>
      <c r="Z34" s="69"/>
      <c r="AA34" s="69"/>
      <c r="AC34" s="69" t="s">
        <v>354</v>
      </c>
      <c r="AD34" s="69"/>
      <c r="AE34" s="69"/>
      <c r="AF34" s="69"/>
      <c r="AG34" s="69"/>
      <c r="AH34" s="69"/>
      <c r="AJ34" s="69" t="s">
        <v>300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355</v>
      </c>
      <c r="C35" s="65" t="s">
        <v>284</v>
      </c>
      <c r="D35" s="65" t="s">
        <v>285</v>
      </c>
      <c r="E35" s="65" t="s">
        <v>286</v>
      </c>
      <c r="F35" s="65" t="s">
        <v>281</v>
      </c>
      <c r="H35" s="65"/>
      <c r="I35" s="65" t="s">
        <v>283</v>
      </c>
      <c r="J35" s="65" t="s">
        <v>284</v>
      </c>
      <c r="K35" s="65" t="s">
        <v>285</v>
      </c>
      <c r="L35" s="65" t="s">
        <v>356</v>
      </c>
      <c r="M35" s="65" t="s">
        <v>357</v>
      </c>
      <c r="O35" s="65"/>
      <c r="P35" s="65" t="s">
        <v>358</v>
      </c>
      <c r="Q35" s="65" t="s">
        <v>284</v>
      </c>
      <c r="R35" s="65" t="s">
        <v>285</v>
      </c>
      <c r="S35" s="65" t="s">
        <v>286</v>
      </c>
      <c r="T35" s="65" t="s">
        <v>281</v>
      </c>
      <c r="V35" s="65"/>
      <c r="W35" s="65" t="s">
        <v>322</v>
      </c>
      <c r="X35" s="65" t="s">
        <v>284</v>
      </c>
      <c r="Y35" s="65" t="s">
        <v>285</v>
      </c>
      <c r="Z35" s="65" t="s">
        <v>356</v>
      </c>
      <c r="AA35" s="65" t="s">
        <v>281</v>
      </c>
      <c r="AC35" s="65"/>
      <c r="AD35" s="65" t="s">
        <v>283</v>
      </c>
      <c r="AE35" s="65" t="s">
        <v>359</v>
      </c>
      <c r="AF35" s="65" t="s">
        <v>285</v>
      </c>
      <c r="AG35" s="65" t="s">
        <v>286</v>
      </c>
      <c r="AH35" s="65" t="s">
        <v>281</v>
      </c>
      <c r="AJ35" s="65"/>
      <c r="AK35" s="65" t="s">
        <v>283</v>
      </c>
      <c r="AL35" s="65" t="s">
        <v>284</v>
      </c>
      <c r="AM35" s="65" t="s">
        <v>360</v>
      </c>
      <c r="AN35" s="65" t="s">
        <v>286</v>
      </c>
      <c r="AO35" s="65" t="s">
        <v>332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327.00396999999998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846.73540000000003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3425.1745999999998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3611.6086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79.507400000000004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143.59117000000001</v>
      </c>
    </row>
    <row r="43" spans="1:68" x14ac:dyDescent="0.3">
      <c r="A43" s="70" t="s">
        <v>301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361</v>
      </c>
      <c r="B44" s="69"/>
      <c r="C44" s="69"/>
      <c r="D44" s="69"/>
      <c r="E44" s="69"/>
      <c r="F44" s="69"/>
      <c r="H44" s="69" t="s">
        <v>362</v>
      </c>
      <c r="I44" s="69"/>
      <c r="J44" s="69"/>
      <c r="K44" s="69"/>
      <c r="L44" s="69"/>
      <c r="M44" s="69"/>
      <c r="O44" s="69" t="s">
        <v>302</v>
      </c>
      <c r="P44" s="69"/>
      <c r="Q44" s="69"/>
      <c r="R44" s="69"/>
      <c r="S44" s="69"/>
      <c r="T44" s="69"/>
      <c r="V44" s="69" t="s">
        <v>313</v>
      </c>
      <c r="W44" s="69"/>
      <c r="X44" s="69"/>
      <c r="Y44" s="69"/>
      <c r="Z44" s="69"/>
      <c r="AA44" s="69"/>
      <c r="AC44" s="69" t="s">
        <v>303</v>
      </c>
      <c r="AD44" s="69"/>
      <c r="AE44" s="69"/>
      <c r="AF44" s="69"/>
      <c r="AG44" s="69"/>
      <c r="AH44" s="69"/>
      <c r="AJ44" s="69" t="s">
        <v>314</v>
      </c>
      <c r="AK44" s="69"/>
      <c r="AL44" s="69"/>
      <c r="AM44" s="69"/>
      <c r="AN44" s="69"/>
      <c r="AO44" s="69"/>
      <c r="AQ44" s="69" t="s">
        <v>363</v>
      </c>
      <c r="AR44" s="69"/>
      <c r="AS44" s="69"/>
      <c r="AT44" s="69"/>
      <c r="AU44" s="69"/>
      <c r="AV44" s="69"/>
      <c r="AX44" s="69" t="s">
        <v>304</v>
      </c>
      <c r="AY44" s="69"/>
      <c r="AZ44" s="69"/>
      <c r="BA44" s="69"/>
      <c r="BB44" s="69"/>
      <c r="BC44" s="69"/>
      <c r="BE44" s="69" t="s">
        <v>364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283</v>
      </c>
      <c r="C45" s="65" t="s">
        <v>284</v>
      </c>
      <c r="D45" s="65" t="s">
        <v>285</v>
      </c>
      <c r="E45" s="65" t="s">
        <v>286</v>
      </c>
      <c r="F45" s="65" t="s">
        <v>281</v>
      </c>
      <c r="H45" s="65"/>
      <c r="I45" s="65" t="s">
        <v>283</v>
      </c>
      <c r="J45" s="65" t="s">
        <v>284</v>
      </c>
      <c r="K45" s="65" t="s">
        <v>360</v>
      </c>
      <c r="L45" s="65" t="s">
        <v>365</v>
      </c>
      <c r="M45" s="65" t="s">
        <v>366</v>
      </c>
      <c r="O45" s="65"/>
      <c r="P45" s="65" t="s">
        <v>322</v>
      </c>
      <c r="Q45" s="65" t="s">
        <v>284</v>
      </c>
      <c r="R45" s="65" t="s">
        <v>285</v>
      </c>
      <c r="S45" s="65" t="s">
        <v>286</v>
      </c>
      <c r="T45" s="65" t="s">
        <v>281</v>
      </c>
      <c r="V45" s="65"/>
      <c r="W45" s="65" t="s">
        <v>283</v>
      </c>
      <c r="X45" s="65" t="s">
        <v>284</v>
      </c>
      <c r="Y45" s="65" t="s">
        <v>285</v>
      </c>
      <c r="Z45" s="65" t="s">
        <v>286</v>
      </c>
      <c r="AA45" s="65" t="s">
        <v>281</v>
      </c>
      <c r="AC45" s="65"/>
      <c r="AD45" s="65" t="s">
        <v>367</v>
      </c>
      <c r="AE45" s="65" t="s">
        <v>284</v>
      </c>
      <c r="AF45" s="65" t="s">
        <v>285</v>
      </c>
      <c r="AG45" s="65" t="s">
        <v>343</v>
      </c>
      <c r="AH45" s="65" t="s">
        <v>281</v>
      </c>
      <c r="AJ45" s="65"/>
      <c r="AK45" s="65" t="s">
        <v>283</v>
      </c>
      <c r="AL45" s="65" t="s">
        <v>368</v>
      </c>
      <c r="AM45" s="65" t="s">
        <v>360</v>
      </c>
      <c r="AN45" s="65" t="s">
        <v>286</v>
      </c>
      <c r="AO45" s="65" t="s">
        <v>281</v>
      </c>
      <c r="AQ45" s="65"/>
      <c r="AR45" s="65" t="s">
        <v>283</v>
      </c>
      <c r="AS45" s="65" t="s">
        <v>342</v>
      </c>
      <c r="AT45" s="65" t="s">
        <v>330</v>
      </c>
      <c r="AU45" s="65" t="s">
        <v>346</v>
      </c>
      <c r="AV45" s="65" t="s">
        <v>281</v>
      </c>
      <c r="AX45" s="65"/>
      <c r="AY45" s="65" t="s">
        <v>333</v>
      </c>
      <c r="AZ45" s="65" t="s">
        <v>284</v>
      </c>
      <c r="BA45" s="65" t="s">
        <v>348</v>
      </c>
      <c r="BB45" s="65" t="s">
        <v>286</v>
      </c>
      <c r="BC45" s="65" t="s">
        <v>341</v>
      </c>
      <c r="BE45" s="65"/>
      <c r="BF45" s="65" t="s">
        <v>355</v>
      </c>
      <c r="BG45" s="65" t="s">
        <v>284</v>
      </c>
      <c r="BH45" s="65" t="s">
        <v>285</v>
      </c>
      <c r="BI45" s="65" t="s">
        <v>369</v>
      </c>
      <c r="BJ45" s="65" t="s">
        <v>370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14.0893345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6.8023752999999996</v>
      </c>
      <c r="O46" s="65" t="s">
        <v>305</v>
      </c>
      <c r="P46" s="65">
        <v>600</v>
      </c>
      <c r="Q46" s="65">
        <v>800</v>
      </c>
      <c r="R46" s="65">
        <v>0</v>
      </c>
      <c r="S46" s="65">
        <v>10000</v>
      </c>
      <c r="T46" s="65">
        <v>1720.9276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0.19850013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2.0269973000000001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56.291137999999997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47.738674000000003</v>
      </c>
      <c r="AX46" s="65" t="s">
        <v>306</v>
      </c>
      <c r="AY46" s="65"/>
      <c r="AZ46" s="65"/>
      <c r="BA46" s="65"/>
      <c r="BB46" s="65"/>
      <c r="BC46" s="65"/>
      <c r="BE46" s="65" t="s">
        <v>371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9" sqref="F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372</v>
      </c>
      <c r="B2" s="61" t="s">
        <v>373</v>
      </c>
      <c r="C2" s="61" t="s">
        <v>315</v>
      </c>
      <c r="D2" s="61">
        <v>58</v>
      </c>
      <c r="E2" s="61">
        <v>1372.7443000000001</v>
      </c>
      <c r="F2" s="61">
        <v>224.67192</v>
      </c>
      <c r="G2" s="61">
        <v>37.704520000000002</v>
      </c>
      <c r="H2" s="61">
        <v>23.458582</v>
      </c>
      <c r="I2" s="61">
        <v>14.245939999999999</v>
      </c>
      <c r="J2" s="61">
        <v>47.523994000000002</v>
      </c>
      <c r="K2" s="61">
        <v>26.580925000000001</v>
      </c>
      <c r="L2" s="61">
        <v>20.943069999999999</v>
      </c>
      <c r="M2" s="61">
        <v>28.338003</v>
      </c>
      <c r="N2" s="61">
        <v>3.0953403000000002</v>
      </c>
      <c r="O2" s="61">
        <v>17.732489000000001</v>
      </c>
      <c r="P2" s="61">
        <v>1541.9174</v>
      </c>
      <c r="Q2" s="61">
        <v>19.164822000000001</v>
      </c>
      <c r="R2" s="61">
        <v>589.89919999999995</v>
      </c>
      <c r="S2" s="61">
        <v>67.670190000000005</v>
      </c>
      <c r="T2" s="61">
        <v>6266.74</v>
      </c>
      <c r="U2" s="61">
        <v>4.0751343000000002</v>
      </c>
      <c r="V2" s="61">
        <v>18.341456999999998</v>
      </c>
      <c r="W2" s="61">
        <v>247.45446999999999</v>
      </c>
      <c r="X2" s="61">
        <v>217.50209000000001</v>
      </c>
      <c r="Y2" s="61">
        <v>1.6085396999999999</v>
      </c>
      <c r="Z2" s="61">
        <v>1.2392475999999999</v>
      </c>
      <c r="AA2" s="61">
        <v>15.078134</v>
      </c>
      <c r="AB2" s="61">
        <v>1.6594727</v>
      </c>
      <c r="AC2" s="61">
        <v>585.8818</v>
      </c>
      <c r="AD2" s="61">
        <v>8.6529989999999994</v>
      </c>
      <c r="AE2" s="61">
        <v>2.6361672999999999</v>
      </c>
      <c r="AF2" s="61">
        <v>5.2966199999999999</v>
      </c>
      <c r="AG2" s="61">
        <v>327.82297</v>
      </c>
      <c r="AH2" s="61">
        <v>235.31711000000001</v>
      </c>
      <c r="AI2" s="61">
        <v>92.505875000000003</v>
      </c>
      <c r="AJ2" s="61">
        <v>849.56859999999995</v>
      </c>
      <c r="AK2" s="61">
        <v>3436.7534000000001</v>
      </c>
      <c r="AL2" s="61">
        <v>79.507400000000004</v>
      </c>
      <c r="AM2" s="61">
        <v>3615.8544999999999</v>
      </c>
      <c r="AN2" s="61">
        <v>144.24610999999999</v>
      </c>
      <c r="AO2" s="61">
        <v>14.120236</v>
      </c>
      <c r="AP2" s="61">
        <v>11.334826</v>
      </c>
      <c r="AQ2" s="61">
        <v>2.7854100000000002</v>
      </c>
      <c r="AR2" s="61">
        <v>6.8207079999999998</v>
      </c>
      <c r="AS2" s="61">
        <v>1722.3973000000001</v>
      </c>
      <c r="AT2" s="61">
        <v>0.19857335000000001</v>
      </c>
      <c r="AU2" s="61">
        <v>2.0325449</v>
      </c>
      <c r="AV2" s="61">
        <v>56.291137999999997</v>
      </c>
      <c r="AW2" s="61">
        <v>47.7913</v>
      </c>
      <c r="AX2" s="61">
        <v>8.0352350000000003E-2</v>
      </c>
      <c r="AY2" s="61">
        <v>0.8053342</v>
      </c>
      <c r="AZ2" s="61">
        <v>210.2543</v>
      </c>
      <c r="BA2" s="61">
        <v>32.096890000000002</v>
      </c>
      <c r="BB2" s="61">
        <v>8.5300209999999996</v>
      </c>
      <c r="BC2" s="61">
        <v>10.572336999999999</v>
      </c>
      <c r="BD2" s="61">
        <v>12.959885999999999</v>
      </c>
      <c r="BE2" s="61">
        <v>1.7431234</v>
      </c>
      <c r="BF2" s="61">
        <v>4.5684113999999996</v>
      </c>
      <c r="BG2" s="61">
        <v>1.1518281E-3</v>
      </c>
      <c r="BH2" s="61">
        <v>5.6597847E-3</v>
      </c>
      <c r="BI2" s="61">
        <v>4.9999774999999998E-3</v>
      </c>
      <c r="BJ2" s="61">
        <v>3.9268784000000001E-2</v>
      </c>
      <c r="BK2" s="61">
        <v>8.8602166000000004E-5</v>
      </c>
      <c r="BL2" s="61">
        <v>0.21905768</v>
      </c>
      <c r="BM2" s="61">
        <v>2.4837465000000001</v>
      </c>
      <c r="BN2" s="61">
        <v>0.70189035</v>
      </c>
      <c r="BO2" s="61">
        <v>39.87124</v>
      </c>
      <c r="BP2" s="61">
        <v>6.6997004000000002</v>
      </c>
      <c r="BQ2" s="61">
        <v>13.653672</v>
      </c>
      <c r="BR2" s="61">
        <v>49.096939999999996</v>
      </c>
      <c r="BS2" s="61">
        <v>20.381332</v>
      </c>
      <c r="BT2" s="61">
        <v>8.3326919999999998</v>
      </c>
      <c r="BU2" s="61">
        <v>0.144955</v>
      </c>
      <c r="BV2" s="61">
        <v>3.8685530000000003E-2</v>
      </c>
      <c r="BW2" s="61">
        <v>0.58565383999999998</v>
      </c>
      <c r="BX2" s="61">
        <v>1.2089852000000001</v>
      </c>
      <c r="BY2" s="61">
        <v>7.2867029999999999E-2</v>
      </c>
      <c r="BZ2" s="61">
        <v>2.4463695000000001E-3</v>
      </c>
      <c r="CA2" s="61">
        <v>0.64926695999999995</v>
      </c>
      <c r="CB2" s="61">
        <v>2.04512E-8</v>
      </c>
      <c r="CC2" s="61">
        <v>0.109131426</v>
      </c>
      <c r="CD2" s="61">
        <v>1.0575623999999999</v>
      </c>
      <c r="CE2" s="61">
        <v>8.5559960000000004E-2</v>
      </c>
      <c r="CF2" s="61">
        <v>0.73287210000000003</v>
      </c>
      <c r="CG2" s="61">
        <v>6.2249995E-7</v>
      </c>
      <c r="CH2" s="61">
        <v>6.1408125000000001E-2</v>
      </c>
      <c r="CI2" s="61">
        <v>9.7143199999999996E-8</v>
      </c>
      <c r="CJ2" s="61">
        <v>2.5130669999999999</v>
      </c>
      <c r="CK2" s="61">
        <v>1.5411164E-2</v>
      </c>
      <c r="CL2" s="61">
        <v>1.2931744000000001</v>
      </c>
      <c r="CM2" s="61">
        <v>2.2772608000000001</v>
      </c>
      <c r="CN2" s="61">
        <v>1411.4513999999999</v>
      </c>
      <c r="CO2" s="61">
        <v>2419.4807000000001</v>
      </c>
      <c r="CP2" s="61">
        <v>1956.4278999999999</v>
      </c>
      <c r="CQ2" s="61">
        <v>568.54430000000002</v>
      </c>
      <c r="CR2" s="61">
        <v>303.70355000000001</v>
      </c>
      <c r="CS2" s="61">
        <v>146.31331</v>
      </c>
      <c r="CT2" s="61">
        <v>1400.9783</v>
      </c>
      <c r="CU2" s="61">
        <v>970.52106000000003</v>
      </c>
      <c r="CV2" s="61">
        <v>389.99283000000003</v>
      </c>
      <c r="CW2" s="61">
        <v>1219.8683000000001</v>
      </c>
      <c r="CX2" s="61">
        <v>387.41131999999999</v>
      </c>
      <c r="CY2" s="61">
        <v>1596.5255999999999</v>
      </c>
      <c r="CZ2" s="61">
        <v>1208.5778</v>
      </c>
      <c r="DA2" s="61">
        <v>2324.3982000000001</v>
      </c>
      <c r="DB2" s="61">
        <v>1939.519</v>
      </c>
      <c r="DC2" s="61">
        <v>3744.0680000000002</v>
      </c>
      <c r="DD2" s="61">
        <v>6141.6450000000004</v>
      </c>
      <c r="DE2" s="61">
        <v>1467.7877000000001</v>
      </c>
      <c r="DF2" s="61">
        <v>1859.9149</v>
      </c>
      <c r="DG2" s="61">
        <v>1400.5663</v>
      </c>
      <c r="DH2" s="61">
        <v>60.168292999999998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32.096890000000002</v>
      </c>
      <c r="B6">
        <f>BB2</f>
        <v>8.5300209999999996</v>
      </c>
      <c r="C6">
        <f>BC2</f>
        <v>10.572336999999999</v>
      </c>
      <c r="D6">
        <f>BD2</f>
        <v>12.959885999999999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23267</v>
      </c>
      <c r="C2" s="56">
        <f ca="1">YEAR(TODAY())-YEAR(B2)+IF(TODAY()&gt;=DATE(YEAR(TODAY()),MONTH(B2),DAY(B2)),0,-1)</f>
        <v>58</v>
      </c>
      <c r="E2" s="52">
        <v>160</v>
      </c>
      <c r="F2" s="53" t="s">
        <v>39</v>
      </c>
      <c r="G2" s="52">
        <v>63.7</v>
      </c>
      <c r="H2" s="51" t="s">
        <v>41</v>
      </c>
      <c r="I2" s="72">
        <f>ROUND(G3/E3^2,1)</f>
        <v>24.9</v>
      </c>
    </row>
    <row r="3" spans="1:9" x14ac:dyDescent="0.3">
      <c r="E3" s="51">
        <f>E2/100</f>
        <v>1.6</v>
      </c>
      <c r="F3" s="51" t="s">
        <v>40</v>
      </c>
      <c r="G3" s="51">
        <f>G2</f>
        <v>63.7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김지순, ID : H1900985)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18일 15:09:39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Z18" sqref="Z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44518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160</v>
      </c>
      <c r="L12" s="129"/>
      <c r="M12" s="122">
        <f>'개인정보 및 신체계측 입력'!G2</f>
        <v>63.7</v>
      </c>
      <c r="N12" s="123"/>
      <c r="O12" s="118" t="s">
        <v>271</v>
      </c>
      <c r="P12" s="112"/>
      <c r="Q12" s="115">
        <f>'개인정보 및 신체계측 입력'!I2</f>
        <v>24.9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김지순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72.509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12.103999999999999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15.388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14</v>
      </c>
      <c r="L71" s="36" t="s">
        <v>53</v>
      </c>
      <c r="M71" s="36">
        <f>ROUND('DRIs DATA'!K8,1)</f>
        <v>7.2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78.61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152.13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217.49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110.48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40.880000000000003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228.34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140.88999999999999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2021-11-18T06:21:00Z</dcterms:modified>
</cp:coreProperties>
</file>