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<sst xmlns="http://schemas.openxmlformats.org/spreadsheetml/2006/main" count="692" uniqueCount="345">
  <si>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</si>
  <si>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</si>
  <si>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</si>
  <si>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</si>
  <si>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</si>
  <si>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</si>
  <si>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</si>
  <si>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</si>
  <si>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</si>
  <si>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</si>
  <si>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</si>
  <si>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</si>
  <si>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</si>
  <si>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</si>
  <si>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</si>
  <si>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</si>
  <si>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</si>
  <si>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</si>
  <si>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</si>
  <si>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</si>
  <si>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</si>
  <si>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</si>
  <si>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</si>
  <si>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</si>
  <si>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</si>
  <si>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</si>
  <si>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</si>
  <si>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</si>
  <si>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</si>
  <si>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</si>
  <si>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</si>
  <si>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</si>
  <si>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</si>
  <si>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</si>
  <si>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</si>
  <si>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</si>
  <si>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</si>
  <si>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</si>
  <si>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</si>
  <si>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</si>
  <si>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</si>
  <si>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</si>
  <si>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</si>
  <si>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</si>
  <si>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</si>
  <si>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</si>
  <si>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</si>
  <si>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</si>
  <si>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</si>
  <si>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</si>
  <si>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</si>
  <si>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</si>
  <si>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</si>
  <si>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</si>
  <si>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</si>
  <si>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</si>
  <si>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</si>
  <si>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</si>
  <si>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</si>
  <si>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</si>
  <si>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</si>
  <si>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</si>
  <si>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</si>
  <si>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</si>
  <si>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</si>
  <si>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</si>
  <si>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</si>
  <si>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</si>
  <si>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</si>
  <si>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</si>
  <si>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</si>
  <si>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</si>
  <si>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</si>
  <si>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</si>
  <si>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</si>
  <si>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</si>
  <si>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</si>
  <si>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</si>
  <si>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</si>
  <si>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</si>
  <si>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</si>
  <si>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</si>
  <si>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</si>
  <si>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</si>
  <si>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</si>
  <si>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</si>
  <si>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</si>
  <si>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</si>
  <si>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</si>
  <si>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</si>
  <si>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</si>
  <si>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</si>
  <si>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</si>
  <si>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</si>
  <si>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</si>
  <si>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</si>
  <si>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</si>
  <si>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</si>
  <si>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</si>
  <si>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</si>
  <si>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</si>
  <si>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</si>
  <si>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</si>
  <si>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</si>
  <si>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</si>
  <si>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</si>
  <si>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</si>
  <si>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</si>
  <si>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</si>
  <si>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</si>
  <si>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</si>
  <si>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</si>
  <si>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</si>
  <si>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</si>
  <si>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</si>
  <si>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</si>
  <si>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</si>
  <si>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</si>
  <si>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</si>
  <si>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</si>
  <si>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</si>
  <si>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</si>
  <si>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</si>
  <si>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</si>
  <si>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</si>
  <si>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</si>
  <si>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</si>
  <si>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</si>
  <si>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</si>
  <si>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</si>
  <si>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</si>
  <si>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</si>
  <si>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</si>
  <si>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</si>
  <si>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</si>
  <si>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</si>
  <si>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</si>
  <si>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</si>
  <si>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</si>
  <si>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</si>
  <si>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</si>
  <si>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</si>
  <si>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</si>
  <si>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</si>
  <si>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</si>
  <si>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</si>
  <si>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</si>
  <si>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</si>
  <si>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</si>
  <si>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</si>
  <si>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</si>
  <si>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</si>
  <si>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</si>
  <si>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</si>
  <si>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</si>
  <si>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</si>
  <si>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</si>
  <si>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</si>
  <si>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</si>
  <si>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</si>
  <si>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</si>
  <si>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</si>
  <si>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</si>
  <si>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</si>
  <si>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</si>
  <si>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</si>
  <si>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</si>
  <si>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</si>
  <si>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</si>
  <si>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</si>
  <si>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</si>
  <si>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</si>
  <si>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</si>
  <si>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</si>
  <si>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</si>
  <si>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</si>
  <si>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</si>
  <si>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</si>
  <si>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</si>
  <si>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</si>
  <si>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</si>
  <si>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</si>
  <si>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</si>
  <si>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</si>
  <si>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</si>
  <si>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</si>
  <si>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</si>
  <si>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</si>
  <si>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</si>
  <si>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</si>
  <si>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</si>
  <si>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</si>
  <si>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</si>
  <si>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</si>
  <si>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</si>
  <si>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</si>
  <si>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</si>
  <si>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</si>
  <si>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</si>
  <si>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</si>
  <si>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</si>
  <si>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</si>
  <si>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</si>
  <si>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</si>
  <si>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</si>
  <si>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</si>
  <si>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</si>
  <si>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</si>
  <si>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</si>
  <si>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</si>
  <si>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</si>
  <si>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</si>
  <si>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</si>
  <si>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</si>
  <si>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</si>
  <si>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</si>
  <si>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</si>
  <si>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</si>
  <si>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</si>
  <si>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</si>
  <si>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</si>
  <si>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</si>
  <si>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</si>
  <si>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</si>
  <si>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</si>
  <si>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</si>
  <si>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</si>
  <si>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</si>
  <si>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</si>
  <si>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</si>
  <si>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</si>
  <si>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</si>
  <si>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</si>
  <si>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</si>
  <si>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</si>
  <si>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</si>
  <si>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</si>
  <si>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</si>
  <si>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</si>
  <si>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</si>
  <si>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</si>
  <si>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</si>
  <si>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</si>
  <si>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</si>
  <si>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</si>
  <si>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</si>
  <si>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</si>
  <si>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</si>
  <si>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</si>
  <si>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</si>
  <si>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</si>
  <si>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</si>
  <si>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</si>
  <si>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</si>
  <si>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</si>
  <si>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</si>
  <si>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</si>
  <si>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</si>
  <si>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</si>
  <si>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</si>
  <si>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</si>
  <si>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</si>
  <si>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</si>
  <si>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</si>
  <si>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</si>
  <si>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</si>
  <si>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</si>
  <si>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</si>
  <si>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</si>
  <si>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</si>
  <si>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</si>
  <si>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</si>
  <si>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</si>
  <si>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</si>
  <si>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</si>
  <si>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</si>
  <si>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</si>
  <si>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</si>
  <si>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</si>
  <si>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평균필요량</t>
    <phoneticPr fontId="1" type="noConversion"/>
  </si>
  <si>
    <t>식이섬유(g/일)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</si>
  <si>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</si>
  <si>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</si>
  <si>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</si>
  <si>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</si>
  <si>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</si>
  <si>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</si>
  <si>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</si>
  <si>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</si>
  <si>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</si>
  <si>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</si>
  <si>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</si>
  <si>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</si>
  <si>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</si>
  <si>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</si>
  <si>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</si>
  <si>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인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</si>
  <si>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</si>
  <si>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</si>
  <si>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</si>
  <si>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</si>
  <si>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</si>
  <si>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</si>
  <si>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</si>
  <si>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</si>
  <si>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</si>
  <si>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</si>
  <si>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</si>
  <si>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</si>
  <si>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</si>
  <si>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</si>
  <si>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</si>
  <si>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</si>
  <si>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(설문지 : FFQ 95문항 설문지, 사용자 : 오태선, ID : H1900988)</t>
  </si>
  <si>
    <t>출력시각</t>
    <phoneticPr fontId="1" type="noConversion"/>
  </si>
  <si>
    <t>2021년 11월 25일 13:27:30</t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</si>
  <si>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</si>
  <si>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</si>
  <si>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</si>
  <si>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</si>
  <si>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</si>
  <si>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</si>
  <si>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</si>
  <si>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</si>
  <si>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</si>
  <si>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섭취비율</t>
    <phoneticPr fontId="1" type="noConversion"/>
  </si>
  <si>
    <t>섭취량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</si>
  <si>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</si>
  <si>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</si>
  <si>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</si>
  <si>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</si>
  <si>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</si>
  <si>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</si>
  <si>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충분섭취량</t>
    <phoneticPr fontId="1" type="noConversion"/>
  </si>
  <si>
    <t>엽산(μg DFE/일)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</si>
  <si>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</si>
  <si>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</si>
  <si>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</si>
  <si>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권장섭취량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</si>
  <si>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</si>
  <si>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</si>
  <si>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</si>
  <si>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H1900988</t>
  </si>
  <si>
    <t>오태선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</si>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</sst>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129.33635000000001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87416"/>
        <c:axId val="712387808"/>
      </c:barChart>
      <c:catAx>
        <c:axId val="71238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87808"/>
        <c:crosses val="autoZero"/>
        <c:auto val="1"/>
        <c:lblAlgn val="ctr"/>
        <c:lblOffset val="100"/>
        <c:noMultiLvlLbl val="0"/>
      </c:catAx>
      <c:valAx>
        <c:axId val="71238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8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3.7791790000000001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8392"/>
        <c:axId val="712399176"/>
      </c:barChart>
      <c:catAx>
        <c:axId val="71239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99176"/>
        <c:crosses val="autoZero"/>
        <c:auto val="1"/>
        <c:lblAlgn val="ctr"/>
        <c:lblOffset val="100"/>
        <c:noMultiLvlLbl val="0"/>
      </c:catAx>
      <c:valAx>
        <c:axId val="7123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0.26306807999999998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9960"/>
        <c:axId val="712369776"/>
      </c:barChart>
      <c:catAx>
        <c:axId val="71239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69776"/>
        <c:crosses val="autoZero"/>
        <c:auto val="1"/>
        <c:lblAlgn val="ctr"/>
        <c:lblOffset val="100"/>
        <c:noMultiLvlLbl val="0"/>
      </c:catAx>
      <c:valAx>
        <c:axId val="71236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2174.5364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72520"/>
        <c:axId val="638251912"/>
      </c:barChart>
      <c:catAx>
        <c:axId val="71237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51912"/>
        <c:crosses val="autoZero"/>
        <c:auto val="1"/>
        <c:lblAlgn val="ctr"/>
        <c:lblOffset val="100"/>
        <c:noMultiLvlLbl val="0"/>
      </c:catAx>
      <c:valAx>
        <c:axId val="63825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7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5101.2889999999998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52696"/>
        <c:axId val="638253088"/>
      </c:barChart>
      <c:catAx>
        <c:axId val="63825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53088"/>
        <c:crosses val="autoZero"/>
        <c:auto val="1"/>
        <c:lblAlgn val="ctr"/>
        <c:lblOffset val="100"/>
        <c:noMultiLvlLbl val="0"/>
      </c:catAx>
      <c:valAx>
        <c:axId val="638253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5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118.43893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53872"/>
        <c:axId val="638257792"/>
      </c:barChart>
      <c:catAx>
        <c:axId val="63825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57792"/>
        <c:crosses val="autoZero"/>
        <c:auto val="1"/>
        <c:lblAlgn val="ctr"/>
        <c:lblOffset val="100"/>
        <c:noMultiLvlLbl val="0"/>
      </c:catAx>
      <c:valAx>
        <c:axId val="63825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5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198.95203000000001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62496"/>
        <c:axId val="638259752"/>
      </c:barChart>
      <c:catAx>
        <c:axId val="6382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59752"/>
        <c:crosses val="autoZero"/>
        <c:auto val="1"/>
        <c:lblAlgn val="ctr"/>
        <c:lblOffset val="100"/>
        <c:noMultiLvlLbl val="0"/>
      </c:catAx>
      <c:valAx>
        <c:axId val="63825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21.178818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54264"/>
        <c:axId val="638257008"/>
      </c:barChart>
      <c:catAx>
        <c:axId val="63825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57008"/>
        <c:crosses val="autoZero"/>
        <c:auto val="1"/>
        <c:lblAlgn val="ctr"/>
        <c:lblOffset val="100"/>
        <c:noMultiLvlLbl val="0"/>
      </c:catAx>
      <c:valAx>
        <c:axId val="638257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5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999.49030000000005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58968"/>
        <c:axId val="638260928"/>
      </c:barChart>
      <c:catAx>
        <c:axId val="63825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60928"/>
        <c:crosses val="autoZero"/>
        <c:auto val="1"/>
        <c:lblAlgn val="ctr"/>
        <c:lblOffset val="100"/>
        <c:noMultiLvlLbl val="0"/>
      </c:catAx>
      <c:valAx>
        <c:axId val="6382609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5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1.7084327999999999E-2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44464"/>
        <c:axId val="638239368"/>
      </c:barChart>
      <c:catAx>
        <c:axId val="6382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39368"/>
        <c:crosses val="autoZero"/>
        <c:auto val="1"/>
        <c:lblAlgn val="ctr"/>
        <c:lblOffset val="100"/>
        <c:noMultiLvlLbl val="0"/>
      </c:catAx>
      <c:valAx>
        <c:axId val="63823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5.8708925000000001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48776"/>
        <c:axId val="638244072"/>
      </c:barChart>
      <c:catAx>
        <c:axId val="63824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244072"/>
        <c:crosses val="autoZero"/>
        <c:auto val="1"/>
        <c:lblAlgn val="ctr"/>
        <c:lblOffset val="100"/>
        <c:noMultiLvlLbl val="0"/>
      </c:catAx>
      <c:valAx>
        <c:axId val="638244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4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39.489254000000003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82712"/>
        <c:axId val="712383104"/>
      </c:barChart>
      <c:catAx>
        <c:axId val="71238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83104"/>
        <c:crosses val="autoZero"/>
        <c:auto val="1"/>
        <c:lblAlgn val="ctr"/>
        <c:lblOffset val="100"/>
        <c:noMultiLvlLbl val="0"/>
      </c:catAx>
      <c:valAx>
        <c:axId val="71238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8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446.07117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238976"/>
        <c:axId val="642042632"/>
      </c:barChart>
      <c:catAx>
        <c:axId val="6382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042632"/>
        <c:crosses val="autoZero"/>
        <c:auto val="1"/>
        <c:lblAlgn val="ctr"/>
        <c:lblOffset val="100"/>
        <c:noMultiLvlLbl val="0"/>
      </c:catAx>
      <c:valAx>
        <c:axId val="64204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2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178.49121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7280"/>
        <c:axId val="551007840"/>
      </c:barChart>
      <c:catAx>
        <c:axId val="55449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007840"/>
        <c:crosses val="autoZero"/>
        <c:auto val="1"/>
        <c:lblAlgn val="ctr"/>
        <c:lblOffset val="100"/>
        <c:noMultiLvlLbl val="0"/>
      </c:catAx>
      <c:valAx>
        <c:axId val="55100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7.8019999999999996</c:v>
                </c:pt>
                <c:pt idx="1">
                  <c:v>14.749000000000001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6387056"/>
        <c:axId val="716384704"/>
      </c:barChart>
      <c:catAx>
        <c:axId val="71638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84704"/>
        <c:crosses val="autoZero"/>
        <c:auto val="1"/>
        <c:lblAlgn val="ctr"/>
        <c:lblOffset val="100"/>
        <c:noMultiLvlLbl val="0"/>
      </c:catAx>
      <c:valAx>
        <c:axId val="71638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20.932881999999999</c:v>
                </c:pt>
                <c:pt idx="1">
                  <c:v>28.293828999999999</c:v>
                </c:pt>
                <c:pt idx="2">
                  <c:v>27.387986999999999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979.53783999999996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7448"/>
        <c:axId val="716389408"/>
      </c:barChart>
      <c:catAx>
        <c:axId val="71638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89408"/>
        <c:crosses val="autoZero"/>
        <c:auto val="1"/>
        <c:lblAlgn val="ctr"/>
        <c:lblOffset val="100"/>
        <c:noMultiLvlLbl val="0"/>
      </c:catAx>
      <c:valAx>
        <c:axId val="716389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42.0398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5096"/>
        <c:axId val="716390584"/>
      </c:barChart>
      <c:catAx>
        <c:axId val="71638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90584"/>
        <c:crosses val="autoZero"/>
        <c:auto val="1"/>
        <c:lblAlgn val="ctr"/>
        <c:lblOffset val="100"/>
        <c:noMultiLvlLbl val="0"/>
      </c:catAx>
      <c:valAx>
        <c:axId val="71639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71.224000000000004</c:v>
                </c:pt>
                <c:pt idx="1">
                  <c:v>10.377000000000001</c:v>
                </c:pt>
                <c:pt idx="2">
                  <c:v>18.399000000000001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6390976"/>
        <c:axId val="716379608"/>
      </c:barChart>
      <c:catAx>
        <c:axId val="7163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79608"/>
        <c:crosses val="autoZero"/>
        <c:auto val="1"/>
        <c:lblAlgn val="ctr"/>
        <c:lblOffset val="100"/>
        <c:noMultiLvlLbl val="0"/>
      </c:catAx>
      <c:valAx>
        <c:axId val="71637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3860.9535999999998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4312"/>
        <c:axId val="716385488"/>
      </c:barChart>
      <c:catAx>
        <c:axId val="71638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85488"/>
        <c:crosses val="autoZero"/>
        <c:auto val="1"/>
        <c:lblAlgn val="ctr"/>
        <c:lblOffset val="100"/>
        <c:noMultiLvlLbl val="0"/>
      </c:catAx>
      <c:valAx>
        <c:axId val="71638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124.26585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5880"/>
        <c:axId val="716387840"/>
      </c:barChart>
      <c:catAx>
        <c:axId val="71638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87840"/>
        <c:crosses val="autoZero"/>
        <c:auto val="1"/>
        <c:lblAlgn val="ctr"/>
        <c:lblOffset val="100"/>
        <c:noMultiLvlLbl val="0"/>
      </c:catAx>
      <c:valAx>
        <c:axId val="716387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895.09094000000005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3136"/>
        <c:axId val="716382744"/>
      </c:barChart>
      <c:catAx>
        <c:axId val="71638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82744"/>
        <c:crosses val="autoZero"/>
        <c:auto val="1"/>
        <c:lblAlgn val="ctr"/>
        <c:lblOffset val="100"/>
        <c:noMultiLvlLbl val="0"/>
      </c:catAx>
      <c:valAx>
        <c:axId val="71638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9.0282509999999991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84280"/>
        <c:axId val="712386240"/>
      </c:barChart>
      <c:catAx>
        <c:axId val="71238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86240"/>
        <c:crosses val="autoZero"/>
        <c:auto val="1"/>
        <c:lblAlgn val="ctr"/>
        <c:lblOffset val="100"/>
        <c:noMultiLvlLbl val="0"/>
      </c:catAx>
      <c:valAx>
        <c:axId val="71238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8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10726.264999999999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9016"/>
        <c:axId val="716380000"/>
      </c:barChart>
      <c:catAx>
        <c:axId val="71638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80000"/>
        <c:crosses val="autoZero"/>
        <c:auto val="1"/>
        <c:lblAlgn val="ctr"/>
        <c:lblOffset val="100"/>
        <c:noMultiLvlLbl val="0"/>
      </c:catAx>
      <c:valAx>
        <c:axId val="71638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27.341265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6272"/>
        <c:axId val="716386664"/>
      </c:barChart>
      <c:catAx>
        <c:axId val="71638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86664"/>
        <c:crosses val="autoZero"/>
        <c:auto val="1"/>
        <c:lblAlgn val="ctr"/>
        <c:lblOffset val="100"/>
        <c:noMultiLvlLbl val="0"/>
      </c:catAx>
      <c:valAx>
        <c:axId val="71638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5.2876377000000003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389800"/>
        <c:axId val="716390192"/>
      </c:barChart>
      <c:catAx>
        <c:axId val="7163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390192"/>
        <c:crosses val="autoZero"/>
        <c:auto val="1"/>
        <c:lblAlgn val="ctr"/>
        <c:lblOffset val="100"/>
        <c:noMultiLvlLbl val="0"/>
      </c:catAx>
      <c:valAx>
        <c:axId val="7163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3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490.63348000000002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0944"/>
        <c:axId val="712388200"/>
      </c:barChart>
      <c:catAx>
        <c:axId val="71239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88200"/>
        <c:crosses val="autoZero"/>
        <c:auto val="1"/>
        <c:lblAlgn val="ctr"/>
        <c:lblOffset val="100"/>
        <c:noMultiLvlLbl val="0"/>
      </c:catAx>
      <c:valAx>
        <c:axId val="71238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2.4634819999999999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5648"/>
        <c:axId val="712399568"/>
      </c:barChart>
      <c:catAx>
        <c:axId val="71239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99568"/>
        <c:crosses val="autoZero"/>
        <c:auto val="1"/>
        <c:lblAlgn val="ctr"/>
        <c:lblOffset val="100"/>
        <c:noMultiLvlLbl val="0"/>
      </c:catAx>
      <c:valAx>
        <c:axId val="71239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29.205694000000001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6040"/>
        <c:axId val="712393296"/>
      </c:barChart>
      <c:catAx>
        <c:axId val="71239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93296"/>
        <c:crosses val="autoZero"/>
        <c:auto val="1"/>
        <c:lblAlgn val="ctr"/>
        <c:lblOffset val="100"/>
        <c:noMultiLvlLbl val="0"/>
      </c:catAx>
      <c:valAx>
        <c:axId val="71239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5.2876377000000003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3688"/>
        <c:axId val="712394080"/>
      </c:barChart>
      <c:catAx>
        <c:axId val="71239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94080"/>
        <c:crosses val="autoZero"/>
        <c:auto val="1"/>
        <c:lblAlgn val="ctr"/>
        <c:lblOffset val="100"/>
        <c:noMultiLvlLbl val="0"/>
      </c:catAx>
      <c:valAx>
        <c:axId val="71239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961.41070000000002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4472"/>
        <c:axId val="712396432"/>
      </c:barChart>
      <c:catAx>
        <c:axId val="71239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96432"/>
        <c:crosses val="autoZero"/>
        <c:auto val="1"/>
        <c:lblAlgn val="ctr"/>
        <c:lblOffset val="100"/>
        <c:noMultiLvlLbl val="0"/>
      </c:catAx>
      <c:valAx>
        <c:axId val="71239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23.232782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398000"/>
        <c:axId val="712397216"/>
      </c:barChart>
      <c:catAx>
        <c:axId val="7123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397216"/>
        <c:crosses val="autoZero"/>
        <c:auto val="1"/>
        <c:lblAlgn val="ctr"/>
        <c:lblOffset val="100"/>
        <c:noMultiLvlLbl val="0"/>
      </c:catAx>
      <c:valAx>
        <c:axId val="71239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3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오태선, ID : H1900988)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25일 13:27:30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3860.9535999999998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129.33635000000001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39.489254000000003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71.224000000000004</v>
      </c>
      <c r="G8" s="59">
        <f>'DRIs DATA 입력'!G8</f>
        <v>10.377000000000001</v>
      </c>
      <c r="H8" s="59">
        <f>'DRIs DATA 입력'!H8</f>
        <v>18.399000000000001</v>
      </c>
      <c r="I8" s="46"/>
      <c r="J8" s="59" t="s">
        <v>216</v>
      </c>
      <c r="K8" s="59">
        <f>'DRIs DATA 입력'!K8</f>
        <v>7.8019999999999996</v>
      </c>
      <c r="L8" s="59">
        <f>'DRIs DATA 입력'!L8</f>
        <v>14.749000000000001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979.53783999999996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42.0398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9.0282509999999991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490.63348000000002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124.26585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2.8845812999999998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2.4634819999999999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29.205694000000001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5.2876377000000003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961.41070000000002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23.232782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3.7791790000000001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0.26306807999999998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895.09094000000005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2174.5364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10726.264999999999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5101.2889999999998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118.43893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198.95203000000001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27.341265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21.178818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999.49030000000005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1.7084327999999999E-2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5.8708925000000001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446.07117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178.49121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299</v>
      </c>
      <c r="B1" s="61" t="s">
        <v>313</v>
      </c>
      <c r="G1" s="62" t="s">
        <v>314</v>
      </c>
      <c r="H1" s="61" t="s">
        <v>315</v>
      </c>
    </row>
    <row r="3" spans="1:27" x14ac:dyDescent="0.3">
      <c r="A3" s="71" t="s">
        <v>292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316</v>
      </c>
      <c r="B4" s="69"/>
      <c r="C4" s="69"/>
      <c r="E4" s="66" t="s">
        <v>300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301</v>
      </c>
      <c r="V4" s="69"/>
      <c r="W4" s="69"/>
      <c r="X4" s="69"/>
      <c r="Y4" s="69"/>
      <c r="Z4" s="69"/>
    </row>
    <row r="5" spans="1:27" x14ac:dyDescent="0.3">
      <c r="A5" s="65"/>
      <c r="B5" s="65" t="s">
        <v>277</v>
      </c>
      <c r="C5" s="65" t="s">
        <v>317</v>
      </c>
      <c r="E5" s="65"/>
      <c r="F5" s="65" t="s">
        <v>50</v>
      </c>
      <c r="G5" s="65" t="s">
        <v>318</v>
      </c>
      <c r="H5" s="65" t="s">
        <v>46</v>
      </c>
      <c r="J5" s="65"/>
      <c r="K5" s="65" t="s">
        <v>278</v>
      </c>
      <c r="L5" s="65" t="s">
        <v>303</v>
      </c>
      <c r="N5" s="65"/>
      <c r="O5" s="65" t="s">
        <v>279</v>
      </c>
      <c r="P5" s="65" t="s">
        <v>319</v>
      </c>
      <c r="Q5" s="65" t="s">
        <v>304</v>
      </c>
      <c r="R5" s="65" t="s">
        <v>320</v>
      </c>
      <c r="S5" s="65" t="s">
        <v>302</v>
      </c>
      <c r="U5" s="65"/>
      <c r="V5" s="65" t="s">
        <v>321</v>
      </c>
      <c r="W5" s="65" t="s">
        <v>322</v>
      </c>
      <c r="X5" s="65" t="s">
        <v>323</v>
      </c>
      <c r="Y5" s="65" t="s">
        <v>320</v>
      </c>
      <c r="Z5" s="65" t="s">
        <v>302</v>
      </c>
    </row>
    <row r="6" spans="1:27" x14ac:dyDescent="0.3">
      <c r="A6" s="65" t="s">
        <v>316</v>
      </c>
      <c r="B6" s="65">
        <v>1800</v>
      </c>
      <c r="C6" s="65">
        <v>3860.9535999999998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129.33635000000001</v>
      </c>
      <c r="U6" s="65" t="s">
        <v>280</v>
      </c>
      <c r="V6" s="65">
        <v>0</v>
      </c>
      <c r="W6" s="65">
        <v>0</v>
      </c>
      <c r="X6" s="65">
        <v>20</v>
      </c>
      <c r="Y6" s="65">
        <v>0</v>
      </c>
      <c r="Z6" s="65">
        <v>39.489254000000003</v>
      </c>
    </row>
    <row r="7" spans="1:27" x14ac:dyDescent="0.3">
      <c r="E7" s="65" t="s">
        <v>305</v>
      </c>
      <c r="F7" s="65">
        <v>65</v>
      </c>
      <c r="G7" s="65">
        <v>30</v>
      </c>
      <c r="H7" s="65">
        <v>20</v>
      </c>
      <c r="J7" s="65" t="s">
        <v>305</v>
      </c>
      <c r="K7" s="65">
        <v>1</v>
      </c>
      <c r="L7" s="65">
        <v>10</v>
      </c>
    </row>
    <row r="8" spans="1:27" x14ac:dyDescent="0.3">
      <c r="E8" s="65" t="s">
        <v>325</v>
      </c>
      <c r="F8" s="65">
        <v>71.224000000000004</v>
      </c>
      <c r="G8" s="65">
        <v>10.377000000000001</v>
      </c>
      <c r="H8" s="65">
        <v>18.399000000000001</v>
      </c>
      <c r="J8" s="65" t="s">
        <v>325</v>
      </c>
      <c r="K8" s="65">
        <v>7.8019999999999996</v>
      </c>
      <c r="L8" s="65">
        <v>14.749000000000001</v>
      </c>
    </row>
    <row r="13" spans="1:27" x14ac:dyDescent="0.3">
      <c r="A13" s="70" t="s">
        <v>281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306</v>
      </c>
      <c r="B14" s="69"/>
      <c r="C14" s="69"/>
      <c r="D14" s="69"/>
      <c r="E14" s="69"/>
      <c r="F14" s="69"/>
      <c r="H14" s="69" t="s">
        <v>282</v>
      </c>
      <c r="I14" s="69"/>
      <c r="J14" s="69"/>
      <c r="K14" s="69"/>
      <c r="L14" s="69"/>
      <c r="M14" s="69"/>
      <c r="O14" s="69" t="s">
        <v>294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322</v>
      </c>
      <c r="D15" s="65" t="s">
        <v>323</v>
      </c>
      <c r="E15" s="65" t="s">
        <v>320</v>
      </c>
      <c r="F15" s="65" t="s">
        <v>302</v>
      </c>
      <c r="H15" s="65"/>
      <c r="I15" s="65" t="s">
        <v>279</v>
      </c>
      <c r="J15" s="65" t="s">
        <v>322</v>
      </c>
      <c r="K15" s="65" t="s">
        <v>304</v>
      </c>
      <c r="L15" s="65" t="s">
        <v>320</v>
      </c>
      <c r="M15" s="65" t="s">
        <v>302</v>
      </c>
      <c r="O15" s="65"/>
      <c r="P15" s="65" t="s">
        <v>279</v>
      </c>
      <c r="Q15" s="65" t="s">
        <v>322</v>
      </c>
      <c r="R15" s="65" t="s">
        <v>304</v>
      </c>
      <c r="S15" s="65" t="s">
        <v>320</v>
      </c>
      <c r="T15" s="65" t="s">
        <v>326</v>
      </c>
      <c r="V15" s="65"/>
      <c r="W15" s="65" t="s">
        <v>279</v>
      </c>
      <c r="X15" s="65" t="s">
        <v>322</v>
      </c>
      <c r="Y15" s="65" t="s">
        <v>304</v>
      </c>
      <c r="Z15" s="65" t="s">
        <v>320</v>
      </c>
      <c r="AA15" s="65" t="s">
        <v>302</v>
      </c>
    </row>
    <row r="16" spans="1:27" x14ac:dyDescent="0.3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979.53783999999996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42.0398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9.0282509999999991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490.63348000000002</v>
      </c>
    </row>
    <row r="23" spans="1:62" x14ac:dyDescent="0.3">
      <c r="A23" s="70" t="s">
        <v>283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308</v>
      </c>
      <c r="B24" s="69"/>
      <c r="C24" s="69"/>
      <c r="D24" s="69"/>
      <c r="E24" s="69"/>
      <c r="F24" s="69"/>
      <c r="H24" s="69" t="s">
        <v>327</v>
      </c>
      <c r="I24" s="69"/>
      <c r="J24" s="69"/>
      <c r="K24" s="69"/>
      <c r="L24" s="69"/>
      <c r="M24" s="69"/>
      <c r="O24" s="69" t="s">
        <v>328</v>
      </c>
      <c r="P24" s="69"/>
      <c r="Q24" s="69"/>
      <c r="R24" s="69"/>
      <c r="S24" s="69"/>
      <c r="T24" s="69"/>
      <c r="V24" s="69" t="s">
        <v>329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330</v>
      </c>
      <c r="AK24" s="69"/>
      <c r="AL24" s="69"/>
      <c r="AM24" s="69"/>
      <c r="AN24" s="69"/>
      <c r="AO24" s="69"/>
      <c r="AQ24" s="69" t="s">
        <v>331</v>
      </c>
      <c r="AR24" s="69"/>
      <c r="AS24" s="69"/>
      <c r="AT24" s="69"/>
      <c r="AU24" s="69"/>
      <c r="AV24" s="69"/>
      <c r="AX24" s="69" t="s">
        <v>332</v>
      </c>
      <c r="AY24" s="69"/>
      <c r="AZ24" s="69"/>
      <c r="BA24" s="69"/>
      <c r="BB24" s="69"/>
      <c r="BC24" s="69"/>
      <c r="BE24" s="69" t="s">
        <v>284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322</v>
      </c>
      <c r="D25" s="65" t="s">
        <v>304</v>
      </c>
      <c r="E25" s="65" t="s">
        <v>320</v>
      </c>
      <c r="F25" s="65" t="s">
        <v>302</v>
      </c>
      <c r="H25" s="65"/>
      <c r="I25" s="65" t="s">
        <v>279</v>
      </c>
      <c r="J25" s="65" t="s">
        <v>319</v>
      </c>
      <c r="K25" s="65" t="s">
        <v>333</v>
      </c>
      <c r="L25" s="65" t="s">
        <v>320</v>
      </c>
      <c r="M25" s="65" t="s">
        <v>302</v>
      </c>
      <c r="O25" s="65"/>
      <c r="P25" s="65" t="s">
        <v>279</v>
      </c>
      <c r="Q25" s="65" t="s">
        <v>322</v>
      </c>
      <c r="R25" s="65" t="s">
        <v>304</v>
      </c>
      <c r="S25" s="65" t="s">
        <v>320</v>
      </c>
      <c r="T25" s="65" t="s">
        <v>302</v>
      </c>
      <c r="V25" s="65"/>
      <c r="W25" s="65" t="s">
        <v>279</v>
      </c>
      <c r="X25" s="65" t="s">
        <v>322</v>
      </c>
      <c r="Y25" s="65" t="s">
        <v>304</v>
      </c>
      <c r="Z25" s="65" t="s">
        <v>320</v>
      </c>
      <c r="AA25" s="65" t="s">
        <v>302</v>
      </c>
      <c r="AC25" s="65"/>
      <c r="AD25" s="65" t="s">
        <v>279</v>
      </c>
      <c r="AE25" s="65" t="s">
        <v>322</v>
      </c>
      <c r="AF25" s="65" t="s">
        <v>304</v>
      </c>
      <c r="AG25" s="65" t="s">
        <v>320</v>
      </c>
      <c r="AH25" s="65" t="s">
        <v>302</v>
      </c>
      <c r="AJ25" s="65"/>
      <c r="AK25" s="65" t="s">
        <v>279</v>
      </c>
      <c r="AL25" s="65" t="s">
        <v>322</v>
      </c>
      <c r="AM25" s="65" t="s">
        <v>304</v>
      </c>
      <c r="AN25" s="65" t="s">
        <v>320</v>
      </c>
      <c r="AO25" s="65" t="s">
        <v>302</v>
      </c>
      <c r="AQ25" s="65"/>
      <c r="AR25" s="65" t="s">
        <v>279</v>
      </c>
      <c r="AS25" s="65" t="s">
        <v>322</v>
      </c>
      <c r="AT25" s="65" t="s">
        <v>304</v>
      </c>
      <c r="AU25" s="65" t="s">
        <v>320</v>
      </c>
      <c r="AV25" s="65" t="s">
        <v>302</v>
      </c>
      <c r="AX25" s="65"/>
      <c r="AY25" s="65" t="s">
        <v>279</v>
      </c>
      <c r="AZ25" s="65" t="s">
        <v>322</v>
      </c>
      <c r="BA25" s="65" t="s">
        <v>304</v>
      </c>
      <c r="BB25" s="65" t="s">
        <v>320</v>
      </c>
      <c r="BC25" s="65" t="s">
        <v>302</v>
      </c>
      <c r="BE25" s="65"/>
      <c r="BF25" s="65" t="s">
        <v>279</v>
      </c>
      <c r="BG25" s="65" t="s">
        <v>322</v>
      </c>
      <c r="BH25" s="65" t="s">
        <v>323</v>
      </c>
      <c r="BI25" s="65" t="s">
        <v>320</v>
      </c>
      <c r="BJ25" s="65" t="s">
        <v>302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124.26585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2.8845812999999998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2.4634819999999999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29.205694000000001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5.2876377000000003</v>
      </c>
      <c r="AJ26" s="65" t="s">
        <v>334</v>
      </c>
      <c r="AK26" s="65">
        <v>320</v>
      </c>
      <c r="AL26" s="65">
        <v>400</v>
      </c>
      <c r="AM26" s="65">
        <v>0</v>
      </c>
      <c r="AN26" s="65">
        <v>1000</v>
      </c>
      <c r="AO26" s="65">
        <v>961.41070000000002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23.232782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3.7791790000000001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0.26306807999999998</v>
      </c>
    </row>
    <row r="33" spans="1:68" x14ac:dyDescent="0.3">
      <c r="A33" s="70" t="s">
        <v>285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296</v>
      </c>
      <c r="I34" s="69"/>
      <c r="J34" s="69"/>
      <c r="K34" s="69"/>
      <c r="L34" s="69"/>
      <c r="M34" s="69"/>
      <c r="O34" s="69" t="s">
        <v>335</v>
      </c>
      <c r="P34" s="69"/>
      <c r="Q34" s="69"/>
      <c r="R34" s="69"/>
      <c r="S34" s="69"/>
      <c r="T34" s="69"/>
      <c r="V34" s="69" t="s">
        <v>336</v>
      </c>
      <c r="W34" s="69"/>
      <c r="X34" s="69"/>
      <c r="Y34" s="69"/>
      <c r="Z34" s="69"/>
      <c r="AA34" s="69"/>
      <c r="AC34" s="69" t="s">
        <v>337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322</v>
      </c>
      <c r="D35" s="65" t="s">
        <v>304</v>
      </c>
      <c r="E35" s="65" t="s">
        <v>320</v>
      </c>
      <c r="F35" s="65" t="s">
        <v>302</v>
      </c>
      <c r="H35" s="65"/>
      <c r="I35" s="65" t="s">
        <v>279</v>
      </c>
      <c r="J35" s="65" t="s">
        <v>322</v>
      </c>
      <c r="K35" s="65" t="s">
        <v>323</v>
      </c>
      <c r="L35" s="65" t="s">
        <v>320</v>
      </c>
      <c r="M35" s="65" t="s">
        <v>302</v>
      </c>
      <c r="O35" s="65"/>
      <c r="P35" s="65" t="s">
        <v>279</v>
      </c>
      <c r="Q35" s="65" t="s">
        <v>338</v>
      </c>
      <c r="R35" s="65" t="s">
        <v>304</v>
      </c>
      <c r="S35" s="65" t="s">
        <v>320</v>
      </c>
      <c r="T35" s="65" t="s">
        <v>302</v>
      </c>
      <c r="V35" s="65"/>
      <c r="W35" s="65" t="s">
        <v>279</v>
      </c>
      <c r="X35" s="65" t="s">
        <v>322</v>
      </c>
      <c r="Y35" s="65" t="s">
        <v>304</v>
      </c>
      <c r="Z35" s="65" t="s">
        <v>320</v>
      </c>
      <c r="AA35" s="65" t="s">
        <v>302</v>
      </c>
      <c r="AC35" s="65"/>
      <c r="AD35" s="65" t="s">
        <v>279</v>
      </c>
      <c r="AE35" s="65" t="s">
        <v>322</v>
      </c>
      <c r="AF35" s="65" t="s">
        <v>333</v>
      </c>
      <c r="AG35" s="65" t="s">
        <v>320</v>
      </c>
      <c r="AH35" s="65" t="s">
        <v>302</v>
      </c>
      <c r="AJ35" s="65"/>
      <c r="AK35" s="65" t="s">
        <v>321</v>
      </c>
      <c r="AL35" s="65" t="s">
        <v>322</v>
      </c>
      <c r="AM35" s="65" t="s">
        <v>304</v>
      </c>
      <c r="AN35" s="65" t="s">
        <v>320</v>
      </c>
      <c r="AO35" s="65" t="s">
        <v>302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895.09094000000005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2174.5364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10726.264999999999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5101.2889999999998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118.43893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198.95203000000001</v>
      </c>
    </row>
    <row r="43" spans="1:68" x14ac:dyDescent="0.3">
      <c r="A43" s="70" t="s">
        <v>339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286</v>
      </c>
      <c r="B44" s="69"/>
      <c r="C44" s="69"/>
      <c r="D44" s="69"/>
      <c r="E44" s="69"/>
      <c r="F44" s="69"/>
      <c r="H44" s="69" t="s">
        <v>287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340</v>
      </c>
      <c r="W44" s="69"/>
      <c r="X44" s="69"/>
      <c r="Y44" s="69"/>
      <c r="Z44" s="69"/>
      <c r="AA44" s="69"/>
      <c r="AC44" s="69" t="s">
        <v>288</v>
      </c>
      <c r="AD44" s="69"/>
      <c r="AE44" s="69"/>
      <c r="AF44" s="69"/>
      <c r="AG44" s="69"/>
      <c r="AH44" s="69"/>
      <c r="AJ44" s="69" t="s">
        <v>297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289</v>
      </c>
      <c r="AY44" s="69"/>
      <c r="AZ44" s="69"/>
      <c r="BA44" s="69"/>
      <c r="BB44" s="69"/>
      <c r="BC44" s="69"/>
      <c r="BE44" s="69" t="s">
        <v>290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322</v>
      </c>
      <c r="D45" s="65" t="s">
        <v>333</v>
      </c>
      <c r="E45" s="65" t="s">
        <v>320</v>
      </c>
      <c r="F45" s="65" t="s">
        <v>302</v>
      </c>
      <c r="H45" s="65"/>
      <c r="I45" s="65" t="s">
        <v>279</v>
      </c>
      <c r="J45" s="65" t="s">
        <v>322</v>
      </c>
      <c r="K45" s="65" t="s">
        <v>304</v>
      </c>
      <c r="L45" s="65" t="s">
        <v>320</v>
      </c>
      <c r="M45" s="65" t="s">
        <v>302</v>
      </c>
      <c r="O45" s="65"/>
      <c r="P45" s="65" t="s">
        <v>279</v>
      </c>
      <c r="Q45" s="65" t="s">
        <v>322</v>
      </c>
      <c r="R45" s="65" t="s">
        <v>304</v>
      </c>
      <c r="S45" s="65" t="s">
        <v>320</v>
      </c>
      <c r="T45" s="65" t="s">
        <v>302</v>
      </c>
      <c r="V45" s="65"/>
      <c r="W45" s="65" t="s">
        <v>279</v>
      </c>
      <c r="X45" s="65" t="s">
        <v>322</v>
      </c>
      <c r="Y45" s="65" t="s">
        <v>304</v>
      </c>
      <c r="Z45" s="65" t="s">
        <v>320</v>
      </c>
      <c r="AA45" s="65" t="s">
        <v>317</v>
      </c>
      <c r="AC45" s="65"/>
      <c r="AD45" s="65" t="s">
        <v>279</v>
      </c>
      <c r="AE45" s="65" t="s">
        <v>322</v>
      </c>
      <c r="AF45" s="65" t="s">
        <v>304</v>
      </c>
      <c r="AG45" s="65" t="s">
        <v>320</v>
      </c>
      <c r="AH45" s="65" t="s">
        <v>302</v>
      </c>
      <c r="AJ45" s="65"/>
      <c r="AK45" s="65" t="s">
        <v>279</v>
      </c>
      <c r="AL45" s="65" t="s">
        <v>322</v>
      </c>
      <c r="AM45" s="65" t="s">
        <v>304</v>
      </c>
      <c r="AN45" s="65" t="s">
        <v>320</v>
      </c>
      <c r="AO45" s="65" t="s">
        <v>302</v>
      </c>
      <c r="AQ45" s="65"/>
      <c r="AR45" s="65" t="s">
        <v>279</v>
      </c>
      <c r="AS45" s="65" t="s">
        <v>322</v>
      </c>
      <c r="AT45" s="65" t="s">
        <v>304</v>
      </c>
      <c r="AU45" s="65" t="s">
        <v>320</v>
      </c>
      <c r="AV45" s="65" t="s">
        <v>302</v>
      </c>
      <c r="AX45" s="65"/>
      <c r="AY45" s="65" t="s">
        <v>279</v>
      </c>
      <c r="AZ45" s="65" t="s">
        <v>338</v>
      </c>
      <c r="BA45" s="65" t="s">
        <v>304</v>
      </c>
      <c r="BB45" s="65" t="s">
        <v>320</v>
      </c>
      <c r="BC45" s="65" t="s">
        <v>302</v>
      </c>
      <c r="BE45" s="65"/>
      <c r="BF45" s="65" t="s">
        <v>321</v>
      </c>
      <c r="BG45" s="65" t="s">
        <v>322</v>
      </c>
      <c r="BH45" s="65" t="s">
        <v>304</v>
      </c>
      <c r="BI45" s="65" t="s">
        <v>320</v>
      </c>
      <c r="BJ45" s="65" t="s">
        <v>302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27.341265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21.178818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999.49030000000005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1.7084327999999999E-2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5.8708925000000001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446.07117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178.49121</v>
      </c>
      <c r="AX46" s="65" t="s">
        <v>341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344</v>
      </c>
      <c r="D2" s="61">
        <v>59</v>
      </c>
      <c r="E2" s="61">
        <v>3860.9535999999998</v>
      </c>
      <c r="F2" s="61">
        <v>500.68029999999999</v>
      </c>
      <c r="G2" s="61">
        <v>72.948759999999993</v>
      </c>
      <c r="H2" s="61">
        <v>39.486384999999999</v>
      </c>
      <c r="I2" s="61">
        <v>33.462380000000003</v>
      </c>
      <c r="J2" s="61">
        <v>129.33635000000001</v>
      </c>
      <c r="K2" s="61">
        <v>59.056023000000003</v>
      </c>
      <c r="L2" s="61">
        <v>70.280333999999996</v>
      </c>
      <c r="M2" s="61">
        <v>39.489254000000003</v>
      </c>
      <c r="N2" s="61">
        <v>4.0054702999999998</v>
      </c>
      <c r="O2" s="61">
        <v>20.905487000000001</v>
      </c>
      <c r="P2" s="61">
        <v>1459.7829999999999</v>
      </c>
      <c r="Q2" s="61">
        <v>45.646389999999997</v>
      </c>
      <c r="R2" s="61">
        <v>979.53783999999996</v>
      </c>
      <c r="S2" s="61">
        <v>163.26546999999999</v>
      </c>
      <c r="T2" s="61">
        <v>9795.27</v>
      </c>
      <c r="U2" s="61">
        <v>9.0282509999999991</v>
      </c>
      <c r="V2" s="61">
        <v>42.0398</v>
      </c>
      <c r="W2" s="61">
        <v>490.63348000000002</v>
      </c>
      <c r="X2" s="61">
        <v>124.26585</v>
      </c>
      <c r="Y2" s="61">
        <v>2.8845812999999998</v>
      </c>
      <c r="Z2" s="61">
        <v>2.4634819999999999</v>
      </c>
      <c r="AA2" s="61">
        <v>29.205694000000001</v>
      </c>
      <c r="AB2" s="61">
        <v>5.2876377000000003</v>
      </c>
      <c r="AC2" s="61">
        <v>961.41070000000002</v>
      </c>
      <c r="AD2" s="61">
        <v>23.232782</v>
      </c>
      <c r="AE2" s="61">
        <v>3.7791790000000001</v>
      </c>
      <c r="AF2" s="61">
        <v>0.26306807999999998</v>
      </c>
      <c r="AG2" s="61">
        <v>895.09094000000005</v>
      </c>
      <c r="AH2" s="61">
        <v>472.75857999999999</v>
      </c>
      <c r="AI2" s="61">
        <v>422.33237000000003</v>
      </c>
      <c r="AJ2" s="61">
        <v>2174.5364</v>
      </c>
      <c r="AK2" s="61">
        <v>10726.264999999999</v>
      </c>
      <c r="AL2" s="61">
        <v>118.43893</v>
      </c>
      <c r="AM2" s="61">
        <v>5101.2889999999998</v>
      </c>
      <c r="AN2" s="61">
        <v>198.95203000000001</v>
      </c>
      <c r="AO2" s="61">
        <v>27.341265</v>
      </c>
      <c r="AP2" s="61">
        <v>17.050287000000001</v>
      </c>
      <c r="AQ2" s="61">
        <v>10.290977</v>
      </c>
      <c r="AR2" s="61">
        <v>21.178818</v>
      </c>
      <c r="AS2" s="61">
        <v>999.49030000000005</v>
      </c>
      <c r="AT2" s="61">
        <v>1.7084327999999999E-2</v>
      </c>
      <c r="AU2" s="61">
        <v>5.8708925000000001</v>
      </c>
      <c r="AV2" s="61">
        <v>446.07117</v>
      </c>
      <c r="AW2" s="61">
        <v>178.49121</v>
      </c>
      <c r="AX2" s="61">
        <v>0.26995263000000003</v>
      </c>
      <c r="AY2" s="61">
        <v>2.8315359999999998</v>
      </c>
      <c r="AZ2" s="61">
        <v>654.74132999999995</v>
      </c>
      <c r="BA2" s="61">
        <v>76.62088</v>
      </c>
      <c r="BB2" s="61">
        <v>20.932881999999999</v>
      </c>
      <c r="BC2" s="61">
        <v>28.293828999999999</v>
      </c>
      <c r="BD2" s="61">
        <v>27.387986999999999</v>
      </c>
      <c r="BE2" s="61">
        <v>1.6329658</v>
      </c>
      <c r="BF2" s="61">
        <v>5.8172702999999997</v>
      </c>
      <c r="BG2" s="61">
        <v>0</v>
      </c>
      <c r="BH2" s="61">
        <v>0</v>
      </c>
      <c r="BI2" s="61">
        <v>5.9011679999999996E-4</v>
      </c>
      <c r="BJ2" s="61">
        <v>2.9032460999999999E-2</v>
      </c>
      <c r="BK2" s="61">
        <v>0</v>
      </c>
      <c r="BL2" s="61">
        <v>0.31723583</v>
      </c>
      <c r="BM2" s="61">
        <v>6.7402519999999999</v>
      </c>
      <c r="BN2" s="61">
        <v>1.4237171</v>
      </c>
      <c r="BO2" s="61">
        <v>106.57004999999999</v>
      </c>
      <c r="BP2" s="61">
        <v>18.879974000000001</v>
      </c>
      <c r="BQ2" s="61">
        <v>30.99859</v>
      </c>
      <c r="BR2" s="61">
        <v>124.04622999999999</v>
      </c>
      <c r="BS2" s="61">
        <v>60.4328</v>
      </c>
      <c r="BT2" s="61">
        <v>18.508431999999999</v>
      </c>
      <c r="BU2" s="61">
        <v>2.8636904000000001E-2</v>
      </c>
      <c r="BV2" s="61">
        <v>0.30488998</v>
      </c>
      <c r="BW2" s="61">
        <v>1.3048656000000001</v>
      </c>
      <c r="BX2" s="61">
        <v>3.0737619999999999</v>
      </c>
      <c r="BY2" s="61">
        <v>0.22782353</v>
      </c>
      <c r="BZ2" s="61">
        <v>1.4021952E-3</v>
      </c>
      <c r="CA2" s="61">
        <v>2.2957643999999999</v>
      </c>
      <c r="CB2" s="61">
        <v>0.14766141999999999</v>
      </c>
      <c r="CC2" s="61">
        <v>0.30151367000000001</v>
      </c>
      <c r="CD2" s="61">
        <v>6.3691386999999997</v>
      </c>
      <c r="CE2" s="61">
        <v>5.5315092000000003E-2</v>
      </c>
      <c r="CF2" s="61">
        <v>0.96984475999999997</v>
      </c>
      <c r="CG2" s="61">
        <v>4.9500000000000003E-7</v>
      </c>
      <c r="CH2" s="61">
        <v>8.3795965E-2</v>
      </c>
      <c r="CI2" s="61">
        <v>1.5350765000000001E-2</v>
      </c>
      <c r="CJ2" s="61">
        <v>14.425635</v>
      </c>
      <c r="CK2" s="61">
        <v>1.5425832E-2</v>
      </c>
      <c r="CL2" s="61">
        <v>0.98422529999999997</v>
      </c>
      <c r="CM2" s="61">
        <v>6.6788309999999997</v>
      </c>
      <c r="CN2" s="61">
        <v>4874.68</v>
      </c>
      <c r="CO2" s="61">
        <v>8273.4509999999991</v>
      </c>
      <c r="CP2" s="61">
        <v>5546.982</v>
      </c>
      <c r="CQ2" s="61">
        <v>2035.0817999999999</v>
      </c>
      <c r="CR2" s="61">
        <v>1042.7266999999999</v>
      </c>
      <c r="CS2" s="61">
        <v>876.62840000000006</v>
      </c>
      <c r="CT2" s="61">
        <v>4675.5722999999998</v>
      </c>
      <c r="CU2" s="61">
        <v>2920.8867</v>
      </c>
      <c r="CV2" s="61">
        <v>2517.712</v>
      </c>
      <c r="CW2" s="61">
        <v>3359.3225000000002</v>
      </c>
      <c r="CX2" s="61">
        <v>930.86329999999998</v>
      </c>
      <c r="CY2" s="61">
        <v>6071.3203000000003</v>
      </c>
      <c r="CZ2" s="61">
        <v>2775.7429999999999</v>
      </c>
      <c r="DA2" s="61">
        <v>7136.0659999999998</v>
      </c>
      <c r="DB2" s="61">
        <v>6810.3823000000002</v>
      </c>
      <c r="DC2" s="61">
        <v>9714.7000000000007</v>
      </c>
      <c r="DD2" s="61">
        <v>15647.04</v>
      </c>
      <c r="DE2" s="61">
        <v>3634.8850000000002</v>
      </c>
      <c r="DF2" s="61">
        <v>7015.2520000000004</v>
      </c>
      <c r="DG2" s="61">
        <v>3641.8154</v>
      </c>
      <c r="DH2" s="61">
        <v>371.54135000000002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76.62088</v>
      </c>
      <c r="B6">
        <f>BB2</f>
        <v>20.932881999999999</v>
      </c>
      <c r="C6">
        <f>BC2</f>
        <v>28.293828999999999</v>
      </c>
      <c r="D6">
        <f>BD2</f>
        <v>27.387986999999999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22786</v>
      </c>
      <c r="C2" s="56">
        <f ca="1">YEAR(TODAY())-YEAR(B2)+IF(TODAY()&gt;=DATE(YEAR(TODAY()),MONTH(B2),DAY(B2)),0,-1)</f>
        <v>59</v>
      </c>
      <c r="E2" s="52">
        <v>161.5</v>
      </c>
      <c r="F2" s="53" t="s">
        <v>39</v>
      </c>
      <c r="G2" s="52">
        <v>61.5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1.615</v>
      </c>
      <c r="F3" s="51" t="s">
        <v>40</v>
      </c>
      <c r="G3" s="51">
        <f>G2</f>
        <v>61.5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오태선, ID : H1900988)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25일 13:27:30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44522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161.5</v>
      </c>
      <c r="L12" s="129"/>
      <c r="M12" s="122">
        <f>'개인정보 및 신체계측 입력'!G2</f>
        <v>61.5</v>
      </c>
      <c r="N12" s="123"/>
      <c r="O12" s="118" t="s">
        <v>271</v>
      </c>
      <c r="P12" s="112"/>
      <c r="Q12" s="115">
        <f>'개인정보 및 신체계측 입력'!I2</f>
        <v>23.6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오태선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71.224000000000004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10.377000000000001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18.399000000000001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14.7</v>
      </c>
      <c r="L71" s="36" t="s">
        <v>53</v>
      </c>
      <c r="M71" s="36">
        <f>ROUND('DRIs DATA'!K8,1)</f>
        <v>7.8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130.61000000000001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350.33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124.27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352.51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111.89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715.08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273.41000000000003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2021-11-25T05:43:02Z</dcterms:modified>
</cp:coreProperties>
</file>